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<sst xmlns="http://schemas.openxmlformats.org/spreadsheetml/2006/main" count="152" uniqueCount="124">
  <si>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</si>
  <si>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</si>
  <si>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</si>
  <si>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</si>
  <si>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</si>
  <si>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</si>
  <si>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</si>
  <si>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</si>
  <si>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</si>
  <si>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</si>
  <si>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</si>
  <si>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</si>
  <si>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</si>
  <si>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</si>
  <si>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</si>
  <si>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</si>
  <si>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</si>
  <si>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</si>
  <si>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</si>
  <si>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</si>
  <si>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</si>
  <si>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</si>
  <si>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</si>
  <si>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</si>
  <si>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</si>
  <si>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</si>
  <si>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</si>
  <si>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</si>
  <si>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</si>
  <si>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</si>
  <si>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</si>
  <si>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</si>
  <si>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</si>
  <si>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</si>
  <si>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</si>
  <si>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</si>
  <si>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</si>
  <si>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</si>
  <si>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</si>
  <si>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</si>
  <si>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</si>
  <si>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</si>
  <si>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</si>
  <si>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</si>
  <si>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</si>
  <si>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</si>
  <si>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</si>
  <si>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</si>
  <si>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</si>
  <si>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</si>
  <si>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</si>
  <si>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</si>
  <si>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</si>
  <si>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</si>
  <si>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</si>
  <si>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</si>
  <si>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</si>
  <si>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</si>
  <si>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</si>
  <si>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</si>
  <si>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</si>
  <si>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</si>
  <si>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</si>
  <si>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</si>
  <si>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</si>
  <si>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</si>
  <si>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</si>
  <si>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</si>
  <si>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</si>
  <si>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</si>
  <si>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</si>
  <si>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</si>
  <si>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</si>
  <si>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</si>
  <si>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</si>
  <si>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</si>
  <si>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</si>
  <si>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</si>
  <si>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</si>
  <si>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</si>
  <si>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</si>
  <si>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</si>
  <si>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</si>
  <si>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</si>
  <si>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</si>
  <si>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</si>
  <si>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</si>
  <si>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</si>
  <si>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</si>
  <si>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</si>
  <si>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</si>
  <si>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</si>
  <si>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</si>
  <si>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</si>
  <si>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</si>
  <si>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</si>
  <si>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</si>
  <si>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</si>
  <si>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</si>
  <si>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</si>
  <si>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</si>
  <si>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</si>
  <si>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</si>
  <si>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</si>
  <si>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</si>
  <si>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</si>
  <si>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</si>
  <si>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</si>
  <si>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</si>
  <si>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</si>
  <si>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</si>
  <si>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</si>
  <si>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</si>
  <si>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</si>
  <si>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</si>
  <si>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</si>
  <si>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</si>
  <si>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Вільнянський районний суд Запорізької області</t>
  </si>
  <si>
    <t>70002. Запорізька область.м. Вільнянськ</t>
  </si>
  <si>
    <t>вул. Бочарова</t>
  </si>
  <si>
    <t/>
  </si>
  <si>
    <t>Т.О. Ротко</t>
  </si>
  <si>
    <t>3 січня 2019 року</t>
  </si>
  <si>
    <t>В.О.Кіяшко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</si>
</sst>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116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4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&amp;L95F268A4&amp;C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aca="true" t="shared" si="0" ref="C6:L6">SUM(C7,C10,C13,C14,C15,C20,C23,C24,C18,C19)</f>
        <v>1343</v>
      </c>
      <c r="D6" s="96">
        <f t="shared" si="0"/>
        <v>1304398.130000001</v>
      </c>
      <c r="E6" s="96">
        <f t="shared" si="0"/>
        <v>1070</v>
      </c>
      <c r="F6" s="96">
        <f t="shared" si="0"/>
        <v>1150421.0200000005</v>
      </c>
      <c r="G6" s="96">
        <f t="shared" si="0"/>
        <v>12</v>
      </c>
      <c r="H6" s="96">
        <f t="shared" si="0"/>
        <v>15820.789999999999</v>
      </c>
      <c r="I6" s="96">
        <f t="shared" si="0"/>
        <v>61</v>
      </c>
      <c r="J6" s="96">
        <f t="shared" si="0"/>
        <v>31808.399999999998</v>
      </c>
      <c r="K6" s="96">
        <f t="shared" si="0"/>
        <v>200</v>
      </c>
      <c r="L6" s="96">
        <f t="shared" si="0"/>
        <v>106344.58</v>
      </c>
    </row>
    <row r="7" spans="1:12" ht="16.5" customHeight="1">
      <c r="A7" s="87">
        <v>2</v>
      </c>
      <c r="B7" s="90" t="s">
        <v>75</v>
      </c>
      <c r="C7" s="97">
        <v>570</v>
      </c>
      <c r="D7" s="97">
        <v>723449.900000003</v>
      </c>
      <c r="E7" s="97">
        <v>445</v>
      </c>
      <c r="F7" s="97">
        <v>594145.080000001</v>
      </c>
      <c r="G7" s="97">
        <v>10</v>
      </c>
      <c r="H7" s="97">
        <v>14753.59</v>
      </c>
      <c r="I7" s="97">
        <v>40</v>
      </c>
      <c r="J7" s="97">
        <v>26907.2</v>
      </c>
      <c r="K7" s="97">
        <v>70</v>
      </c>
      <c r="L7" s="97">
        <v>51370.18</v>
      </c>
    </row>
    <row r="8" spans="1:12" ht="16.5" customHeight="1">
      <c r="A8" s="87">
        <v>3</v>
      </c>
      <c r="B8" s="91" t="s">
        <v>76</v>
      </c>
      <c r="C8" s="97">
        <v>213</v>
      </c>
      <c r="D8" s="97">
        <v>433628.04</v>
      </c>
      <c r="E8" s="97">
        <v>201</v>
      </c>
      <c r="F8" s="97">
        <v>390992.06</v>
      </c>
      <c r="G8" s="97">
        <v>8</v>
      </c>
      <c r="H8" s="97">
        <v>12648</v>
      </c>
      <c r="I8" s="97">
        <v>1</v>
      </c>
      <c r="J8" s="97">
        <v>704.8</v>
      </c>
      <c r="K8" s="97">
        <v>1</v>
      </c>
      <c r="L8" s="97">
        <v>1762</v>
      </c>
    </row>
    <row r="9" spans="1:12" ht="16.5" customHeight="1">
      <c r="A9" s="87">
        <v>4</v>
      </c>
      <c r="B9" s="91" t="s">
        <v>77</v>
      </c>
      <c r="C9" s="97">
        <v>357</v>
      </c>
      <c r="D9" s="97">
        <v>289821.859999999</v>
      </c>
      <c r="E9" s="97">
        <v>244</v>
      </c>
      <c r="F9" s="97">
        <v>203153.02</v>
      </c>
      <c r="G9" s="97">
        <v>2</v>
      </c>
      <c r="H9" s="97">
        <v>2105.59</v>
      </c>
      <c r="I9" s="97">
        <v>39</v>
      </c>
      <c r="J9" s="97">
        <v>26202.4</v>
      </c>
      <c r="K9" s="97">
        <v>69</v>
      </c>
      <c r="L9" s="97">
        <v>49608.18</v>
      </c>
    </row>
    <row r="10" spans="1:12" ht="19.5" customHeight="1">
      <c r="A10" s="87">
        <v>5</v>
      </c>
      <c r="B10" s="90" t="s">
        <v>78</v>
      </c>
      <c r="C10" s="97">
        <v>410</v>
      </c>
      <c r="D10" s="97">
        <v>421117.999999998</v>
      </c>
      <c r="E10" s="97">
        <v>354</v>
      </c>
      <c r="F10" s="97">
        <v>414247.51999999897</v>
      </c>
      <c r="G10" s="97"/>
      <c r="H10" s="97"/>
      <c r="I10" s="97">
        <v>1</v>
      </c>
      <c r="J10" s="97">
        <v>704.8</v>
      </c>
      <c r="K10" s="97">
        <v>55</v>
      </c>
      <c r="L10" s="97">
        <v>39821.2</v>
      </c>
    </row>
    <row r="11" spans="1:12" ht="19.5" customHeight="1">
      <c r="A11" s="87">
        <v>6</v>
      </c>
      <c r="B11" s="91" t="s">
        <v>79</v>
      </c>
      <c r="C11" s="97">
        <v>125</v>
      </c>
      <c r="D11" s="97">
        <v>220250</v>
      </c>
      <c r="E11" s="97">
        <v>124</v>
      </c>
      <c r="F11" s="97">
        <v>243620.91</v>
      </c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285</v>
      </c>
      <c r="D12" s="97">
        <v>200867.999999999</v>
      </c>
      <c r="E12" s="97">
        <v>230</v>
      </c>
      <c r="F12" s="97">
        <v>170626.61</v>
      </c>
      <c r="G12" s="97"/>
      <c r="H12" s="97"/>
      <c r="I12" s="97">
        <v>1</v>
      </c>
      <c r="J12" s="97">
        <v>704.8</v>
      </c>
      <c r="K12" s="97">
        <v>54</v>
      </c>
      <c r="L12" s="97">
        <v>38059.2</v>
      </c>
    </row>
    <row r="13" spans="1:12" ht="15" customHeight="1">
      <c r="A13" s="87">
        <v>8</v>
      </c>
      <c r="B13" s="90" t="s">
        <v>18</v>
      </c>
      <c r="C13" s="97">
        <v>132</v>
      </c>
      <c r="D13" s="97">
        <v>93033.6000000002</v>
      </c>
      <c r="E13" s="97">
        <v>129</v>
      </c>
      <c r="F13" s="97">
        <v>90956.2000000002</v>
      </c>
      <c r="G13" s="97"/>
      <c r="H13" s="97"/>
      <c r="I13" s="97">
        <v>1</v>
      </c>
      <c r="J13" s="97">
        <v>704.8</v>
      </c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1074.03</v>
      </c>
      <c r="E14" s="97">
        <v>1</v>
      </c>
      <c r="F14" s="97">
        <v>1074.32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102</v>
      </c>
      <c r="D15" s="97">
        <v>41407.0000000001</v>
      </c>
      <c r="E15" s="97">
        <v>100</v>
      </c>
      <c r="F15" s="97">
        <v>38978.3000000001</v>
      </c>
      <c r="G15" s="97">
        <v>1</v>
      </c>
      <c r="H15" s="97">
        <v>362.4</v>
      </c>
      <c r="I15" s="97"/>
      <c r="J15" s="97"/>
      <c r="K15" s="97">
        <v>2</v>
      </c>
      <c r="L15" s="97">
        <v>704.8</v>
      </c>
    </row>
    <row r="16" spans="1:12" ht="21" customHeight="1">
      <c r="A16" s="87">
        <v>11</v>
      </c>
      <c r="B16" s="91" t="s">
        <v>79</v>
      </c>
      <c r="C16" s="97">
        <v>9</v>
      </c>
      <c r="D16" s="97">
        <v>7929</v>
      </c>
      <c r="E16" s="97">
        <v>9</v>
      </c>
      <c r="F16" s="97">
        <v>4676.4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93</v>
      </c>
      <c r="D17" s="97">
        <v>33478.0000000001</v>
      </c>
      <c r="E17" s="97">
        <v>91</v>
      </c>
      <c r="F17" s="97">
        <v>34301.9</v>
      </c>
      <c r="G17" s="97">
        <v>1</v>
      </c>
      <c r="H17" s="97">
        <v>362.4</v>
      </c>
      <c r="I17" s="97"/>
      <c r="J17" s="97"/>
      <c r="K17" s="97">
        <v>2</v>
      </c>
      <c r="L17" s="97">
        <v>704.8</v>
      </c>
    </row>
    <row r="18" spans="1:12" ht="21" customHeight="1">
      <c r="A18" s="87">
        <v>13</v>
      </c>
      <c r="B18" s="99" t="s">
        <v>107</v>
      </c>
      <c r="C18" s="97">
        <v>122</v>
      </c>
      <c r="D18" s="97">
        <v>21496.4</v>
      </c>
      <c r="E18" s="97">
        <v>35</v>
      </c>
      <c r="F18" s="97">
        <v>7495.6</v>
      </c>
      <c r="G18" s="97">
        <v>1</v>
      </c>
      <c r="H18" s="97">
        <v>704.8</v>
      </c>
      <c r="I18" s="97">
        <v>19</v>
      </c>
      <c r="J18" s="97">
        <v>3491.6</v>
      </c>
      <c r="K18" s="97">
        <v>70</v>
      </c>
      <c r="L18" s="97">
        <v>12334</v>
      </c>
    </row>
    <row r="19" spans="1:12" ht="21" customHeight="1">
      <c r="A19" s="87">
        <v>14</v>
      </c>
      <c r="B19" s="99" t="s">
        <v>108</v>
      </c>
      <c r="C19" s="97">
        <v>4</v>
      </c>
      <c r="D19" s="97">
        <v>352.4</v>
      </c>
      <c r="E19" s="97">
        <v>4</v>
      </c>
      <c r="F19" s="97">
        <v>352.4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 aca="true" t="shared" si="1" ref="C20:L20">SUM(C21:C22)</f>
        <v>2</v>
      </c>
      <c r="D20" s="97">
        <f t="shared" si="1"/>
        <v>2466.8</v>
      </c>
      <c r="E20" s="97">
        <f t="shared" si="1"/>
        <v>2</v>
      </c>
      <c r="F20" s="97">
        <f t="shared" si="1"/>
        <v>3171.6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>
        <v>1</v>
      </c>
      <c r="F21" s="97">
        <v>1409.6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</v>
      </c>
      <c r="D22" s="97">
        <v>1762</v>
      </c>
      <c r="E22" s="97">
        <v>1</v>
      </c>
      <c r="F22" s="97">
        <v>1762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3.5">
      <c r="A27" s="87">
        <v>22</v>
      </c>
      <c r="B27" s="89" t="s">
        <v>110</v>
      </c>
      <c r="C27" s="96">
        <f aca="true" t="shared" si="2" ref="C27:L27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3.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69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1.2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27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3.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82.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aca="true" t="shared" si="3" ref="C38:L38">SUM(C39,C46,C47,C48)</f>
        <v>4</v>
      </c>
      <c r="D38" s="96">
        <f t="shared" si="3"/>
        <v>2819.2</v>
      </c>
      <c r="E38" s="96">
        <f t="shared" si="3"/>
        <v>4</v>
      </c>
      <c r="F38" s="96">
        <f t="shared" si="3"/>
        <v>4872.1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>
      <c r="A39" s="87">
        <v>34</v>
      </c>
      <c r="B39" s="90" t="s">
        <v>86</v>
      </c>
      <c r="C39" s="97">
        <f aca="true" t="shared" si="4" ref="C39:L39">SUM(C40,C43)</f>
        <v>4</v>
      </c>
      <c r="D39" s="97">
        <f t="shared" si="4"/>
        <v>2819.2</v>
      </c>
      <c r="E39" s="97">
        <f t="shared" si="4"/>
        <v>4</v>
      </c>
      <c r="F39" s="97">
        <f t="shared" si="4"/>
        <v>4872.1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>
      <c r="A40" s="87">
        <v>35</v>
      </c>
      <c r="B40" s="90" t="s">
        <v>87</v>
      </c>
      <c r="C40" s="97">
        <v>3</v>
      </c>
      <c r="D40" s="97">
        <v>2114.4</v>
      </c>
      <c r="E40" s="97">
        <v>3</v>
      </c>
      <c r="F40" s="97">
        <v>3814.6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3</v>
      </c>
      <c r="D42" s="97">
        <v>2114.4</v>
      </c>
      <c r="E42" s="97">
        <v>3</v>
      </c>
      <c r="F42" s="97">
        <v>3814.6</v>
      </c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>
        <v>1</v>
      </c>
      <c r="F43" s="97">
        <v>1057.5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>
        <v>1</v>
      </c>
      <c r="F45" s="97">
        <v>1057.5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aca="true" t="shared" si="5" ref="C49:L49">SUM(C50:C53)</f>
        <v>42</v>
      </c>
      <c r="D49" s="96">
        <f t="shared" si="5"/>
        <v>1559.4199999999998</v>
      </c>
      <c r="E49" s="96">
        <f t="shared" si="5"/>
        <v>42</v>
      </c>
      <c r="F49" s="96">
        <f t="shared" si="5"/>
        <v>1626.17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27</v>
      </c>
      <c r="D50" s="97">
        <v>317.21</v>
      </c>
      <c r="E50" s="97">
        <v>27</v>
      </c>
      <c r="F50" s="97">
        <v>354.85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12</v>
      </c>
      <c r="D51" s="97">
        <v>792.9</v>
      </c>
      <c r="E51" s="97">
        <v>12</v>
      </c>
      <c r="F51" s="97">
        <v>821.68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3</v>
      </c>
      <c r="D53" s="97">
        <v>449.31</v>
      </c>
      <c r="E53" s="97">
        <v>3</v>
      </c>
      <c r="F53" s="97">
        <v>449.64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382</v>
      </c>
      <c r="D54" s="96">
        <v>134616.799999999</v>
      </c>
      <c r="E54" s="96"/>
      <c r="F54" s="96"/>
      <c r="G54" s="96"/>
      <c r="H54" s="96"/>
      <c r="I54" s="96">
        <v>382</v>
      </c>
      <c r="J54" s="96">
        <v>134616.799999999</v>
      </c>
      <c r="K54" s="97"/>
      <c r="L54" s="96"/>
    </row>
    <row r="55" spans="1:12" ht="14.25">
      <c r="A55" s="87">
        <v>50</v>
      </c>
      <c r="B55" s="88" t="s">
        <v>115</v>
      </c>
      <c r="C55" s="96">
        <f aca="true" t="shared" si="6" ref="C55:L55">SUM(C6,C27,C38,C49,C54)</f>
        <v>1771</v>
      </c>
      <c r="D55" s="96">
        <f t="shared" si="6"/>
        <v>1443393.5499999998</v>
      </c>
      <c r="E55" s="96">
        <f t="shared" si="6"/>
        <v>1116</v>
      </c>
      <c r="F55" s="96">
        <f t="shared" si="6"/>
        <v>1156919.2900000005</v>
      </c>
      <c r="G55" s="96">
        <f t="shared" si="6"/>
        <v>12</v>
      </c>
      <c r="H55" s="96">
        <f t="shared" si="6"/>
        <v>15820.789999999999</v>
      </c>
      <c r="I55" s="96">
        <f t="shared" si="6"/>
        <v>443</v>
      </c>
      <c r="J55" s="96">
        <f t="shared" si="6"/>
        <v>166425.199999999</v>
      </c>
      <c r="K55" s="96">
        <f t="shared" si="6"/>
        <v>200</v>
      </c>
      <c r="L55" s="96">
        <f t="shared" si="6"/>
        <v>106344.58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&amp;L95F268A4&amp;CФорма № 10, Підрозділ: Вільнянський районний суд Запорізької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9">
      <selection activeCell="E26" sqref="E26:F26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199</v>
      </c>
      <c r="F4" s="93">
        <f>SUM(F5:F24)</f>
        <v>105639.78000000012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9</v>
      </c>
      <c r="F5" s="95">
        <v>5887.78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99</v>
      </c>
      <c r="C7" s="150"/>
      <c r="D7" s="151"/>
      <c r="E7" s="94">
        <v>178</v>
      </c>
      <c r="F7" s="95">
        <v>89884.8000000001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1762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1762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101</v>
      </c>
      <c r="C13" s="150"/>
      <c r="D13" s="151"/>
      <c r="E13" s="94">
        <v>2</v>
      </c>
      <c r="F13" s="95">
        <v>1409.6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70</v>
      </c>
      <c r="C17" s="150"/>
      <c r="D17" s="151"/>
      <c r="E17" s="94">
        <v>5</v>
      </c>
      <c r="F17" s="95">
        <v>3524</v>
      </c>
    </row>
    <row r="18" spans="1:6" ht="27" customHeight="1">
      <c r="A18" s="67">
        <v>15</v>
      </c>
      <c r="B18" s="149" t="s">
        <v>71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96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97</v>
      </c>
      <c r="C22" s="154"/>
      <c r="D22" s="154"/>
      <c r="E22" s="94">
        <v>1</v>
      </c>
      <c r="F22" s="95">
        <v>704.8</v>
      </c>
    </row>
    <row r="23" spans="1:6" ht="68.25" customHeight="1">
      <c r="A23" s="67">
        <v>20</v>
      </c>
      <c r="B23" s="149" t="s">
        <v>102</v>
      </c>
      <c r="C23" s="150"/>
      <c r="D23" s="151"/>
      <c r="E23" s="94">
        <v>2</v>
      </c>
      <c r="F23" s="95">
        <v>704.8</v>
      </c>
    </row>
    <row r="24" spans="1:6" ht="54.75" customHeight="1">
      <c r="A24" s="67">
        <v>21</v>
      </c>
      <c r="B24" s="149" t="s">
        <v>103</v>
      </c>
      <c r="C24" s="150"/>
      <c r="D24" s="151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1" t="s">
        <v>123</v>
      </c>
      <c r="F26" s="141"/>
      <c r="I26" s="71"/>
      <c r="J26" s="71"/>
      <c r="K26" s="71"/>
    </row>
    <row r="27" spans="1:11" ht="1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3.5">
      <c r="A28" s="73"/>
      <c r="B28" s="59" t="s">
        <v>52</v>
      </c>
      <c r="C28" s="54"/>
      <c r="D28" s="56" t="s">
        <v>120</v>
      </c>
      <c r="E28" s="142" t="s">
        <v>121</v>
      </c>
      <c r="F28" s="142"/>
      <c r="I28" s="74"/>
      <c r="J28" s="68"/>
      <c r="K28" s="68"/>
    </row>
    <row r="29" spans="1:11" ht="13.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2" t="s">
        <v>120</v>
      </c>
      <c r="D31" s="152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120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120</v>
      </c>
      <c r="D33" s="153"/>
      <c r="F33" s="98" t="s">
        <v>122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8" r:id="rId1"/>
  <headerFooter>
    <oddFooter>&amp;L95F268A4&amp;CФорма № 10, Підрозділ: Вільнянський районний суд Запорізької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2019-01-28T09:00:20Z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10_00314_4.2018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95F268A4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