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64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3'!$A$1:$I$74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<sst xmlns="http://schemas.openxmlformats.org/spreadsheetml/2006/main" count="295" uniqueCount="222">
  <si>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</si>
  <si>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</si>
  <si>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</si>
  <si>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</si>
  <si>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</si>
  <si>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</si>
  <si>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</si>
  <si>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</si>
  <si>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</si>
  <si>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</si>
  <si>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</si>
  <si>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</si>
  <si>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</si>
  <si>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</si>
  <si>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</si>
  <si>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</si>
  <si>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</si>
  <si>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</si>
  <si>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</si>
  <si>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</si>
  <si>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</si>
  <si>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</si>
  <si>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</si>
  <si>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</si>
  <si>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</si>
  <si>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</si>
  <si>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</si>
  <si>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</si>
  <si>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</si>
  <si>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</si>
  <si>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</si>
  <si>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</si>
  <si>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</si>
  <si>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</si>
  <si>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</si>
  <si>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</si>
  <si>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</si>
  <si>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</si>
  <si>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</si>
  <si>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</si>
  <si>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</si>
  <si>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</si>
  <si>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</si>
  <si>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</si>
  <si>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</si>
  <si>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</si>
  <si>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</si>
  <si>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</si>
  <si>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</si>
  <si>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</si>
  <si>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</si>
  <si>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</si>
  <si>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</si>
  <si>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</si>
  <si>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</si>
  <si>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</si>
  <si>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</si>
  <si>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</si>
  <si>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</si>
  <si>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</si>
  <si>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</si>
  <si>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</si>
  <si>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</si>
  <si>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</si>
  <si>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</si>
  <si>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</si>
  <si>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</si>
  <si>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</si>
  <si>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</si>
  <si>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</si>
  <si>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</si>
  <si>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</si>
  <si>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</si>
  <si>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</si>
  <si>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</si>
  <si>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</si>
  <si>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</si>
  <si>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</si>
  <si>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</si>
  <si>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</si>
  <si>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</si>
  <si>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</si>
  <si>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</si>
  <si>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</si>
  <si>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</si>
  <si>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</si>
  <si>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</si>
  <si>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</si>
  <si>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</si>
  <si>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</si>
  <si>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</si>
  <si>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</si>
  <si>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</si>
  <si>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</si>
  <si>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</si>
  <si>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</si>
  <si>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</si>
  <si>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</si>
  <si>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</si>
  <si>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</si>
  <si>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</si>
  <si>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</si>
  <si>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</si>
  <si>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</si>
  <si>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</si>
  <si>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</si>
  <si>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</si>
  <si>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</si>
  <si>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</si>
  <si>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</si>
  <si>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</si>
  <si>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</si>
  <si>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</si>
  <si>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</si>
  <si>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</si>
  <si>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</si>
  <si>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</si>
  <si>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</si>
  <si>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</si>
  <si>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</si>
  <si>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</si>
  <si>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</si>
  <si>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</si>
  <si>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</si>
  <si>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</si>
  <si>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</si>
  <si>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</si>
  <si>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</si>
  <si>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</si>
  <si>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</si>
  <si>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</si>
  <si>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</si>
  <si>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</si>
  <si>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</si>
  <si>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</si>
  <si>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</si>
  <si>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</si>
  <si>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</si>
  <si>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</si>
  <si>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</si>
  <si>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</si>
  <si>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</si>
  <si>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</si>
  <si>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</si>
  <si>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</si>
  <si>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</si>
  <si>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</si>
  <si>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</si>
  <si>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</si>
  <si>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</si>
  <si>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</si>
  <si>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</si>
  <si>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</si>
  <si>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</si>
  <si>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</si>
  <si>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</si>
  <si>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</si>
  <si>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</si>
  <si>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</si>
  <si>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</si>
  <si>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</si>
  <si>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</si>
  <si>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</si>
  <si>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</si>
  <si>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</si>
  <si>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</si>
  <si>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</si>
  <si>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</si>
  <si>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</si>
  <si>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</si>
  <si>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</si>
  <si>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</si>
  <si>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</si>
  <si>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</si>
  <si>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</si>
  <si>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</si>
  <si>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</si>
  <si>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</si>
  <si>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</si>
  <si>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</si>
  <si>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</si>
  <si>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</si>
  <si>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</si>
  <si>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</si>
  <si>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</si>
  <si>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</si>
  <si>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</si>
  <si>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</si>
  <si>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</si>
  <si>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</si>
  <si>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</si>
  <si>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</si>
  <si>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</si>
  <si>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</si>
  <si>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</si>
  <si>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</si>
  <si>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</si>
  <si>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</si>
  <si>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</si>
  <si>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</si>
  <si>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</si>
  <si>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</si>
  <si>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</si>
  <si>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</si>
  <si>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</si>
  <si>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</si>
  <si>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</si>
  <si>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</si>
  <si>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</si>
  <si>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</si>
  <si>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</si>
  <si>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</si>
  <si>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Вільнянський районний суд Запорізької області</t>
  </si>
  <si>
    <t>70002.м. Вільнянськ.вул. Бочарова 4</t>
  </si>
  <si>
    <t>Доручення судів України / іноземних судів</t>
  </si>
  <si>
    <t xml:space="preserve">Розглянуто справ судом присяжних </t>
  </si>
  <si>
    <t>2 січня 2024 року</t>
  </si>
  <si>
    <t>Н.Ю.Мануйлова</t>
  </si>
  <si>
    <t>Т.О.Ротко</t>
  </si>
  <si>
    <t>(06143)4-13-76</t>
  </si>
  <si>
    <t>(06143)4-14-64</t>
  </si>
  <si>
    <t>inbox@vl.zp.court.gov.ua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</si>
</sst>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4" fillId="0" borderId="30" xfId="84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l.zp.court.gov.ua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&amp;LE1E6A7BA&amp;C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B11" sqref="B11:C1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190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459</v>
      </c>
      <c r="F6" s="103">
        <v>287</v>
      </c>
      <c r="G6" s="103">
        <v>4</v>
      </c>
      <c r="H6" s="103">
        <v>177</v>
      </c>
      <c r="I6" s="121" t="s">
        <v>208</v>
      </c>
      <c r="J6" s="103">
        <v>282</v>
      </c>
      <c r="K6" s="84">
        <v>72</v>
      </c>
      <c r="L6" s="91">
        <f aca="true" t="shared" si="0" ref="L6:L46">E6-F6</f>
        <v>172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1407</v>
      </c>
      <c r="F7" s="103">
        <v>1393</v>
      </c>
      <c r="G7" s="103">
        <v>1</v>
      </c>
      <c r="H7" s="103">
        <v>1392</v>
      </c>
      <c r="I7" s="103">
        <v>1263</v>
      </c>
      <c r="J7" s="103">
        <v>15</v>
      </c>
      <c r="K7" s="84"/>
      <c r="L7" s="91">
        <f t="shared" si="0"/>
        <v>14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170</v>
      </c>
      <c r="F9" s="103">
        <v>142</v>
      </c>
      <c r="G9" s="103">
        <v>2</v>
      </c>
      <c r="H9" s="85">
        <v>158</v>
      </c>
      <c r="I9" s="103">
        <v>148</v>
      </c>
      <c r="J9" s="103">
        <v>12</v>
      </c>
      <c r="K9" s="84">
        <v>1</v>
      </c>
      <c r="L9" s="91">
        <f t="shared" si="0"/>
        <v>28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 t="shared" si="0"/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>
        <v>6</v>
      </c>
      <c r="F11" s="103">
        <v>6</v>
      </c>
      <c r="G11" s="103"/>
      <c r="H11" s="103">
        <v>6</v>
      </c>
      <c r="I11" s="103">
        <v>6</v>
      </c>
      <c r="J11" s="103"/>
      <c r="K11" s="84"/>
      <c r="L11" s="91">
        <f t="shared" si="0"/>
        <v>0</v>
      </c>
    </row>
    <row r="12" spans="1:12" s="4" customFormat="1" ht="15" customHeight="1">
      <c r="A12" s="174"/>
      <c r="B12" s="171" t="s">
        <v>189</v>
      </c>
      <c r="C12" s="172"/>
      <c r="D12" s="39">
        <v>7</v>
      </c>
      <c r="E12" s="103">
        <v>26</v>
      </c>
      <c r="F12" s="103">
        <v>26</v>
      </c>
      <c r="G12" s="103"/>
      <c r="H12" s="103">
        <v>26</v>
      </c>
      <c r="I12" s="103">
        <v>17</v>
      </c>
      <c r="J12" s="103"/>
      <c r="K12" s="84"/>
      <c r="L12" s="91">
        <f t="shared" si="0"/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>
      <c r="A14" s="174"/>
      <c r="B14" s="180" t="s">
        <v>191</v>
      </c>
      <c r="C14" s="181"/>
      <c r="D14" s="39">
        <v>9</v>
      </c>
      <c r="E14" s="106">
        <v>134</v>
      </c>
      <c r="F14" s="106">
        <v>134</v>
      </c>
      <c r="G14" s="106"/>
      <c r="H14" s="106">
        <v>131</v>
      </c>
      <c r="I14" s="106">
        <v>123</v>
      </c>
      <c r="J14" s="106">
        <v>3</v>
      </c>
      <c r="K14" s="94"/>
      <c r="L14" s="91">
        <f t="shared" si="0"/>
        <v>0</v>
      </c>
    </row>
    <row r="15" spans="1:12" s="4" customFormat="1" ht="15" customHeight="1">
      <c r="A15" s="174"/>
      <c r="B15" s="171" t="s">
        <v>200</v>
      </c>
      <c r="C15" s="172"/>
      <c r="D15" s="39">
        <v>10</v>
      </c>
      <c r="E15" s="106">
        <v>8</v>
      </c>
      <c r="F15" s="106">
        <v>8</v>
      </c>
      <c r="G15" s="106">
        <v>1</v>
      </c>
      <c r="H15" s="106">
        <v>8</v>
      </c>
      <c r="I15" s="106">
        <v>6</v>
      </c>
      <c r="J15" s="106"/>
      <c r="K15" s="94"/>
      <c r="L15" s="91">
        <f t="shared" si="0"/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 aca="true" t="shared" si="1" ref="E16:K16">SUM(E6:E15)</f>
        <v>2211</v>
      </c>
      <c r="F16" s="84">
        <f t="shared" si="1"/>
        <v>1997</v>
      </c>
      <c r="G16" s="84">
        <f t="shared" si="1"/>
        <v>8</v>
      </c>
      <c r="H16" s="84">
        <f t="shared" si="1"/>
        <v>1899</v>
      </c>
      <c r="I16" s="84">
        <f t="shared" si="1"/>
        <v>1563</v>
      </c>
      <c r="J16" s="84">
        <f t="shared" si="1"/>
        <v>312</v>
      </c>
      <c r="K16" s="84">
        <f t="shared" si="1"/>
        <v>73</v>
      </c>
      <c r="L16" s="91">
        <f t="shared" si="0"/>
        <v>214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24</v>
      </c>
      <c r="F17" s="84">
        <v>24</v>
      </c>
      <c r="G17" s="84"/>
      <c r="H17" s="84">
        <v>23</v>
      </c>
      <c r="I17" s="84">
        <v>22</v>
      </c>
      <c r="J17" s="84">
        <v>1</v>
      </c>
      <c r="K17" s="84"/>
      <c r="L17" s="91">
        <f t="shared" si="0"/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25</v>
      </c>
      <c r="F18" s="84">
        <v>22</v>
      </c>
      <c r="G18" s="84"/>
      <c r="H18" s="84">
        <v>20</v>
      </c>
      <c r="I18" s="84">
        <v>11</v>
      </c>
      <c r="J18" s="84">
        <v>5</v>
      </c>
      <c r="K18" s="84">
        <v>1</v>
      </c>
      <c r="L18" s="91">
        <f t="shared" si="0"/>
        <v>3</v>
      </c>
    </row>
    <row r="19" spans="1:12" ht="26.25" customHeight="1">
      <c r="A19" s="174"/>
      <c r="B19" s="163" t="s">
        <v>207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74"/>
      <c r="B23" s="163" t="s">
        <v>192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27</v>
      </c>
      <c r="F25" s="94">
        <v>24</v>
      </c>
      <c r="G25" s="94"/>
      <c r="H25" s="94">
        <v>21</v>
      </c>
      <c r="I25" s="94">
        <v>11</v>
      </c>
      <c r="J25" s="94">
        <v>6</v>
      </c>
      <c r="K25" s="94">
        <v>1</v>
      </c>
      <c r="L25" s="91">
        <f t="shared" si="0"/>
        <v>3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804</v>
      </c>
      <c r="F26" s="84">
        <v>789</v>
      </c>
      <c r="G26" s="84"/>
      <c r="H26" s="84">
        <v>793</v>
      </c>
      <c r="I26" s="84">
        <v>590</v>
      </c>
      <c r="J26" s="84">
        <v>11</v>
      </c>
      <c r="K26" s="84"/>
      <c r="L26" s="91">
        <f t="shared" si="0"/>
        <v>15</v>
      </c>
    </row>
    <row r="27" spans="1:12" ht="26.25" customHeight="1">
      <c r="A27" s="168"/>
      <c r="B27" s="163" t="s">
        <v>207</v>
      </c>
      <c r="C27" s="164"/>
      <c r="D27" s="39">
        <v>22</v>
      </c>
      <c r="E27" s="111">
        <v>8</v>
      </c>
      <c r="F27" s="111">
        <v>8</v>
      </c>
      <c r="G27" s="111"/>
      <c r="H27" s="111">
        <v>8</v>
      </c>
      <c r="I27" s="111">
        <v>7</v>
      </c>
      <c r="J27" s="111"/>
      <c r="K27" s="111"/>
      <c r="L27" s="91">
        <f t="shared" si="0"/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1274</v>
      </c>
      <c r="F28" s="84">
        <v>1241</v>
      </c>
      <c r="G28" s="84">
        <v>1</v>
      </c>
      <c r="H28" s="84">
        <v>1227</v>
      </c>
      <c r="I28" s="84">
        <v>1074</v>
      </c>
      <c r="J28" s="84">
        <v>47</v>
      </c>
      <c r="K28" s="84"/>
      <c r="L28" s="91">
        <f t="shared" si="0"/>
        <v>33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1294</v>
      </c>
      <c r="F29" s="84">
        <v>1084</v>
      </c>
      <c r="G29" s="84">
        <v>8</v>
      </c>
      <c r="H29" s="84">
        <v>888</v>
      </c>
      <c r="I29" s="84">
        <v>726</v>
      </c>
      <c r="J29" s="84">
        <v>406</v>
      </c>
      <c r="K29" s="84">
        <v>27</v>
      </c>
      <c r="L29" s="91">
        <f t="shared" si="0"/>
        <v>210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126</v>
      </c>
      <c r="F30" s="84">
        <v>124</v>
      </c>
      <c r="G30" s="84">
        <v>1</v>
      </c>
      <c r="H30" s="84">
        <v>125</v>
      </c>
      <c r="I30" s="84">
        <v>95</v>
      </c>
      <c r="J30" s="84">
        <v>1</v>
      </c>
      <c r="K30" s="84"/>
      <c r="L30" s="91">
        <f t="shared" si="0"/>
        <v>2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109</v>
      </c>
      <c r="F31" s="84">
        <v>96</v>
      </c>
      <c r="G31" s="84">
        <v>2</v>
      </c>
      <c r="H31" s="84">
        <v>82</v>
      </c>
      <c r="I31" s="84">
        <v>74</v>
      </c>
      <c r="J31" s="84">
        <v>27</v>
      </c>
      <c r="K31" s="84"/>
      <c r="L31" s="91">
        <f t="shared" si="0"/>
        <v>13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13</v>
      </c>
      <c r="F32" s="84">
        <v>11</v>
      </c>
      <c r="G32" s="84"/>
      <c r="H32" s="84">
        <v>11</v>
      </c>
      <c r="I32" s="84">
        <v>5</v>
      </c>
      <c r="J32" s="84">
        <v>2</v>
      </c>
      <c r="K32" s="84"/>
      <c r="L32" s="91">
        <f t="shared" si="0"/>
        <v>2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3</v>
      </c>
      <c r="F33" s="84">
        <v>3</v>
      </c>
      <c r="G33" s="84"/>
      <c r="H33" s="84">
        <v>3</v>
      </c>
      <c r="I33" s="84">
        <v>3</v>
      </c>
      <c r="J33" s="84"/>
      <c r="K33" s="84"/>
      <c r="L33" s="91">
        <f t="shared" si="0"/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17</v>
      </c>
      <c r="F34" s="84">
        <v>12</v>
      </c>
      <c r="G34" s="84"/>
      <c r="H34" s="84">
        <v>14</v>
      </c>
      <c r="I34" s="84">
        <v>10</v>
      </c>
      <c r="J34" s="84">
        <v>3</v>
      </c>
      <c r="K34" s="84"/>
      <c r="L34" s="91">
        <f t="shared" si="0"/>
        <v>5</v>
      </c>
    </row>
    <row r="35" spans="1:12" ht="18" customHeight="1">
      <c r="A35" s="168"/>
      <c r="B35" s="163" t="s">
        <v>192</v>
      </c>
      <c r="C35" s="164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 t="shared" si="0"/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11</v>
      </c>
      <c r="F36" s="84">
        <v>9</v>
      </c>
      <c r="G36" s="84"/>
      <c r="H36" s="84">
        <v>9</v>
      </c>
      <c r="I36" s="84">
        <v>3</v>
      </c>
      <c r="J36" s="84">
        <v>2</v>
      </c>
      <c r="K36" s="84"/>
      <c r="L36" s="91">
        <f t="shared" si="0"/>
        <v>2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231</v>
      </c>
      <c r="F37" s="84">
        <v>224</v>
      </c>
      <c r="G37" s="84">
        <v>1</v>
      </c>
      <c r="H37" s="84">
        <v>170</v>
      </c>
      <c r="I37" s="84">
        <v>113</v>
      </c>
      <c r="J37" s="84">
        <v>61</v>
      </c>
      <c r="K37" s="84"/>
      <c r="L37" s="91">
        <f t="shared" si="0"/>
        <v>7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1</v>
      </c>
      <c r="F38" s="84">
        <v>1</v>
      </c>
      <c r="G38" s="84"/>
      <c r="H38" s="84">
        <v>1</v>
      </c>
      <c r="I38" s="84"/>
      <c r="J38" s="84"/>
      <c r="K38" s="84"/>
      <c r="L38" s="91">
        <f t="shared" si="0"/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</v>
      </c>
      <c r="F39" s="84">
        <v>2</v>
      </c>
      <c r="G39" s="84"/>
      <c r="H39" s="84">
        <v>2</v>
      </c>
      <c r="I39" s="84">
        <v>1</v>
      </c>
      <c r="J39" s="84"/>
      <c r="K39" s="84"/>
      <c r="L39" s="91">
        <f t="shared" si="0"/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2726</v>
      </c>
      <c r="F40" s="94">
        <v>2469</v>
      </c>
      <c r="G40" s="94">
        <v>12</v>
      </c>
      <c r="H40" s="94">
        <v>2166</v>
      </c>
      <c r="I40" s="94">
        <v>1532</v>
      </c>
      <c r="J40" s="94">
        <v>560</v>
      </c>
      <c r="K40" s="94">
        <v>27</v>
      </c>
      <c r="L40" s="91">
        <f t="shared" si="0"/>
        <v>257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2683</v>
      </c>
      <c r="F41" s="84">
        <v>2594</v>
      </c>
      <c r="G41" s="84"/>
      <c r="H41" s="84">
        <v>2512</v>
      </c>
      <c r="I41" s="121" t="s">
        <v>208</v>
      </c>
      <c r="J41" s="84">
        <v>171</v>
      </c>
      <c r="K41" s="84"/>
      <c r="L41" s="91">
        <f t="shared" si="0"/>
        <v>89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13</v>
      </c>
      <c r="F42" s="84">
        <v>13</v>
      </c>
      <c r="G42" s="84"/>
      <c r="H42" s="84">
        <v>3</v>
      </c>
      <c r="I42" s="121" t="s">
        <v>208</v>
      </c>
      <c r="J42" s="84">
        <v>10</v>
      </c>
      <c r="K42" s="84"/>
      <c r="L42" s="91">
        <f t="shared" si="0"/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83</v>
      </c>
      <c r="F43" s="84">
        <v>81</v>
      </c>
      <c r="G43" s="84"/>
      <c r="H43" s="84">
        <v>82</v>
      </c>
      <c r="I43" s="84">
        <v>75</v>
      </c>
      <c r="J43" s="84">
        <v>1</v>
      </c>
      <c r="K43" s="84"/>
      <c r="L43" s="91">
        <f t="shared" si="0"/>
        <v>2</v>
      </c>
    </row>
    <row r="44" spans="1:12" ht="15.75" customHeight="1">
      <c r="A44" s="156"/>
      <c r="B44" s="169" t="s">
        <v>192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 t="shared" si="0"/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2767</v>
      </c>
      <c r="F45" s="84">
        <f aca="true" t="shared" si="2" ref="F45:K45">F41+F43+F44</f>
        <v>2676</v>
      </c>
      <c r="G45" s="84">
        <f t="shared" si="2"/>
        <v>0</v>
      </c>
      <c r="H45" s="84">
        <f t="shared" si="2"/>
        <v>2595</v>
      </c>
      <c r="I45" s="84">
        <f>I43+I44</f>
        <v>76</v>
      </c>
      <c r="J45" s="84">
        <f t="shared" si="2"/>
        <v>172</v>
      </c>
      <c r="K45" s="84">
        <f t="shared" si="2"/>
        <v>0</v>
      </c>
      <c r="L45" s="91">
        <f t="shared" si="0"/>
        <v>91</v>
      </c>
    </row>
    <row r="46" spans="1:12" ht="15.75" customHeight="1">
      <c r="A46" s="165" t="s">
        <v>193</v>
      </c>
      <c r="B46" s="165"/>
      <c r="C46" s="165"/>
      <c r="D46" s="39">
        <v>41</v>
      </c>
      <c r="E46" s="84">
        <f aca="true" t="shared" si="3" ref="E46:K46">E16+E25+E40+E45</f>
        <v>7731</v>
      </c>
      <c r="F46" s="84">
        <f t="shared" si="3"/>
        <v>7166</v>
      </c>
      <c r="G46" s="84">
        <f t="shared" si="3"/>
        <v>20</v>
      </c>
      <c r="H46" s="84">
        <f t="shared" si="3"/>
        <v>6681</v>
      </c>
      <c r="I46" s="84">
        <f t="shared" si="3"/>
        <v>3182</v>
      </c>
      <c r="J46" s="84">
        <f t="shared" si="3"/>
        <v>1050</v>
      </c>
      <c r="K46" s="84">
        <f t="shared" si="3"/>
        <v>101</v>
      </c>
      <c r="L46" s="91">
        <f t="shared" si="0"/>
        <v>565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&amp;LE1E6A7BA&amp;C&amp;R2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194</v>
      </c>
      <c r="C3" s="221"/>
      <c r="D3" s="221"/>
      <c r="E3" s="221"/>
      <c r="F3" s="69">
        <v>1</v>
      </c>
      <c r="G3" s="84">
        <v>52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27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230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10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10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53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37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5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5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330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10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16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8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706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30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194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3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194</v>
      </c>
      <c r="C44" s="203"/>
      <c r="D44" s="203"/>
      <c r="E44" s="204"/>
      <c r="F44" s="69">
        <v>42</v>
      </c>
      <c r="G44" s="86">
        <v>49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138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18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5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13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46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6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14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&amp;LE1E6A7BA&amp;C&amp;R3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view="pageBreakPreview" zoomScaleSheetLayoutView="100" workbookViewId="0" topLeftCell="A52">
      <selection activeCell="E58" sqref="E58:I64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177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146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22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22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7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69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410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7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48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16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4</v>
      </c>
    </row>
    <row r="27" spans="1:9" ht="16.5" customHeight="1">
      <c r="A27" s="250"/>
      <c r="B27" s="277"/>
      <c r="C27" s="277"/>
      <c r="D27" s="268" t="s">
        <v>195</v>
      </c>
      <c r="E27" s="269"/>
      <c r="F27" s="269"/>
      <c r="G27" s="270"/>
      <c r="H27" s="10">
        <v>25</v>
      </c>
      <c r="I27" s="86">
        <v>19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27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196</v>
      </c>
      <c r="C37" s="293"/>
      <c r="D37" s="287" t="s">
        <v>197</v>
      </c>
      <c r="E37" s="287"/>
      <c r="F37" s="287"/>
      <c r="G37" s="287"/>
      <c r="H37" s="10">
        <v>35</v>
      </c>
      <c r="I37" s="94">
        <v>272</v>
      </c>
      <c r="J37" s="108"/>
    </row>
    <row r="38" spans="1:9" ht="12.75" customHeight="1">
      <c r="A38" s="321"/>
      <c r="B38" s="294"/>
      <c r="C38" s="295"/>
      <c r="D38" s="287" t="s">
        <v>198</v>
      </c>
      <c r="E38" s="287"/>
      <c r="F38" s="287"/>
      <c r="G38" s="287"/>
      <c r="H38" s="10">
        <v>36</v>
      </c>
      <c r="I38" s="94">
        <v>591</v>
      </c>
    </row>
    <row r="39" spans="1:9" ht="15" customHeight="1">
      <c r="A39" s="321"/>
      <c r="B39" s="296"/>
      <c r="C39" s="297"/>
      <c r="D39" s="288" t="s">
        <v>199</v>
      </c>
      <c r="E39" s="288"/>
      <c r="F39" s="288"/>
      <c r="G39" s="288"/>
      <c r="H39" s="10">
        <v>37</v>
      </c>
      <c r="I39" s="94">
        <v>543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1165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1561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9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20393112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10780113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22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17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63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62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210</v>
      </c>
      <c r="B51" s="305"/>
      <c r="C51" s="305"/>
      <c r="D51" s="305"/>
      <c r="E51" s="305"/>
      <c r="F51" s="305"/>
      <c r="G51" s="306"/>
      <c r="H51" s="107">
        <v>48</v>
      </c>
      <c r="I51" s="87">
        <v>9</v>
      </c>
    </row>
    <row r="52" spans="1:9" ht="14.25" customHeight="1">
      <c r="A52" s="317" t="s">
        <v>180</v>
      </c>
      <c r="B52" s="318"/>
      <c r="C52" s="318"/>
      <c r="D52" s="318"/>
      <c r="E52" s="318"/>
      <c r="F52" s="318"/>
      <c r="G52" s="319"/>
      <c r="H52" s="107">
        <v>49</v>
      </c>
      <c r="I52" s="87">
        <v>5</v>
      </c>
    </row>
    <row r="53" spans="1:9" ht="28.5" customHeight="1">
      <c r="A53" s="308" t="s">
        <v>203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183</v>
      </c>
      <c r="B58" s="299"/>
      <c r="C58" s="299"/>
      <c r="D58" s="300"/>
      <c r="E58" s="109">
        <f>E59+E62+E63+E64</f>
        <v>6100</v>
      </c>
      <c r="F58" s="109">
        <f>F59+F62+F63+F64</f>
        <v>478</v>
      </c>
      <c r="G58" s="109">
        <f>G59+G62+G63+G64</f>
        <v>49</v>
      </c>
      <c r="H58" s="109">
        <f>H59+H62+H63+H64</f>
        <v>26</v>
      </c>
      <c r="I58" s="109">
        <f>I59+I62+I63+I64</f>
        <v>28</v>
      </c>
    </row>
    <row r="59" spans="1:9" ht="13.5" customHeight="1">
      <c r="A59" s="225" t="s">
        <v>103</v>
      </c>
      <c r="B59" s="225"/>
      <c r="C59" s="225"/>
      <c r="D59" s="225"/>
      <c r="E59" s="94">
        <v>1792</v>
      </c>
      <c r="F59" s="94">
        <v>69</v>
      </c>
      <c r="G59" s="94">
        <v>16</v>
      </c>
      <c r="H59" s="94">
        <v>9</v>
      </c>
      <c r="I59" s="94">
        <v>13</v>
      </c>
    </row>
    <row r="60" spans="1:9" ht="13.5" customHeight="1">
      <c r="A60" s="328" t="s">
        <v>201</v>
      </c>
      <c r="B60" s="329"/>
      <c r="C60" s="329"/>
      <c r="D60" s="330"/>
      <c r="E60" s="86">
        <v>108</v>
      </c>
      <c r="F60" s="86">
        <v>33</v>
      </c>
      <c r="G60" s="86">
        <v>15</v>
      </c>
      <c r="H60" s="86">
        <v>8</v>
      </c>
      <c r="I60" s="86">
        <v>13</v>
      </c>
    </row>
    <row r="61" spans="1:9" ht="13.5" customHeight="1">
      <c r="A61" s="328" t="s">
        <v>202</v>
      </c>
      <c r="B61" s="329"/>
      <c r="C61" s="329"/>
      <c r="D61" s="330"/>
      <c r="E61" s="86">
        <v>1372</v>
      </c>
      <c r="F61" s="86">
        <v>20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14</v>
      </c>
      <c r="F62" s="84">
        <v>6</v>
      </c>
      <c r="G62" s="84"/>
      <c r="H62" s="84">
        <v>1</v>
      </c>
      <c r="I62" s="84"/>
    </row>
    <row r="63" spans="1:9" ht="13.5" customHeight="1">
      <c r="A63" s="331" t="s">
        <v>104</v>
      </c>
      <c r="B63" s="331"/>
      <c r="C63" s="331"/>
      <c r="D63" s="331"/>
      <c r="E63" s="84">
        <v>1760</v>
      </c>
      <c r="F63" s="84">
        <v>342</v>
      </c>
      <c r="G63" s="84">
        <v>33</v>
      </c>
      <c r="H63" s="84">
        <v>16</v>
      </c>
      <c r="I63" s="84">
        <v>15</v>
      </c>
    </row>
    <row r="64" spans="1:9" ht="13.5" customHeight="1">
      <c r="A64" s="225" t="s">
        <v>108</v>
      </c>
      <c r="B64" s="225"/>
      <c r="C64" s="225"/>
      <c r="D64" s="225"/>
      <c r="E64" s="84">
        <v>2534</v>
      </c>
      <c r="F64" s="84">
        <v>61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182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183</v>
      </c>
      <c r="B68" s="324"/>
      <c r="C68" s="324"/>
      <c r="D68" s="325"/>
      <c r="E68" s="110">
        <v>1</v>
      </c>
      <c r="F68" s="114">
        <v>1140</v>
      </c>
      <c r="G68" s="115">
        <v>13394346</v>
      </c>
      <c r="H68" s="100"/>
      <c r="I68" s="100"/>
    </row>
    <row r="69" spans="1:9" ht="15" customHeight="1">
      <c r="A69" s="264" t="s">
        <v>184</v>
      </c>
      <c r="B69" s="265"/>
      <c r="C69" s="275" t="s">
        <v>185</v>
      </c>
      <c r="D69" s="276"/>
      <c r="E69" s="119">
        <v>2</v>
      </c>
      <c r="F69" s="116">
        <v>771</v>
      </c>
      <c r="G69" s="117">
        <v>10831130</v>
      </c>
      <c r="H69" s="101"/>
      <c r="I69" s="101"/>
    </row>
    <row r="70" spans="1:9" ht="15" customHeight="1">
      <c r="A70" s="266"/>
      <c r="B70" s="267"/>
      <c r="C70" s="275" t="s">
        <v>186</v>
      </c>
      <c r="D70" s="276"/>
      <c r="E70" s="119">
        <v>3</v>
      </c>
      <c r="F70" s="116">
        <v>369</v>
      </c>
      <c r="G70" s="117">
        <v>2563216</v>
      </c>
      <c r="H70" s="101"/>
      <c r="I70" s="101"/>
    </row>
    <row r="71" spans="1:9" ht="15" customHeight="1">
      <c r="A71" s="260" t="s">
        <v>187</v>
      </c>
      <c r="B71" s="261"/>
      <c r="C71" s="245" t="s">
        <v>113</v>
      </c>
      <c r="D71" s="246"/>
      <c r="E71" s="120">
        <v>4</v>
      </c>
      <c r="F71" s="118">
        <v>311</v>
      </c>
      <c r="G71" s="115">
        <v>213055</v>
      </c>
      <c r="H71" s="101"/>
      <c r="I71" s="101"/>
    </row>
    <row r="72" spans="1:9" ht="30" customHeight="1">
      <c r="A72" s="262"/>
      <c r="B72" s="263"/>
      <c r="C72" s="245" t="s">
        <v>188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204</v>
      </c>
      <c r="B73" s="261"/>
      <c r="C73" s="275" t="s">
        <v>205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206</v>
      </c>
      <c r="D74" s="276"/>
      <c r="E74" s="119">
        <v>7</v>
      </c>
      <c r="F74" s="116">
        <v>1</v>
      </c>
      <c r="G74" s="117">
        <v>6336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66" r:id="rId1"/>
  <headerFooter alignWithMargins="0">
    <oddFooter>&amp;LE1E6A7BA&amp;C&amp;R4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0">
      <selection activeCell="C27" sqref="C27:D27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9.619047619047619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23.397435897435898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16.666666666666668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4.821428571428571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93.23192855149316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1336.2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1546.2</v>
      </c>
    </row>
    <row r="11" spans="1:4" ht="16.5" customHeight="1">
      <c r="A11" s="215" t="s">
        <v>62</v>
      </c>
      <c r="B11" s="217"/>
      <c r="C11" s="10">
        <v>9</v>
      </c>
      <c r="D11" s="84">
        <v>40</v>
      </c>
    </row>
    <row r="12" spans="1:4" ht="16.5" customHeight="1">
      <c r="A12" s="331" t="s">
        <v>103</v>
      </c>
      <c r="B12" s="331"/>
      <c r="C12" s="10">
        <v>10</v>
      </c>
      <c r="D12" s="84">
        <v>32</v>
      </c>
    </row>
    <row r="13" spans="1:4" ht="16.5" customHeight="1">
      <c r="A13" s="328" t="s">
        <v>201</v>
      </c>
      <c r="B13" s="330"/>
      <c r="C13" s="10">
        <v>11</v>
      </c>
      <c r="D13" s="94">
        <v>244</v>
      </c>
    </row>
    <row r="14" spans="1:4" ht="16.5" customHeight="1">
      <c r="A14" s="328" t="s">
        <v>202</v>
      </c>
      <c r="B14" s="330"/>
      <c r="C14" s="10">
        <v>12</v>
      </c>
      <c r="D14" s="94">
        <v>4</v>
      </c>
    </row>
    <row r="15" spans="1:4" ht="16.5" customHeight="1">
      <c r="A15" s="331" t="s">
        <v>30</v>
      </c>
      <c r="B15" s="331"/>
      <c r="C15" s="10">
        <v>13</v>
      </c>
      <c r="D15" s="84">
        <v>133</v>
      </c>
    </row>
    <row r="16" spans="1:4" ht="16.5" customHeight="1">
      <c r="A16" s="331" t="s">
        <v>104</v>
      </c>
      <c r="B16" s="331"/>
      <c r="C16" s="10">
        <v>14</v>
      </c>
      <c r="D16" s="84">
        <v>73</v>
      </c>
    </row>
    <row r="17" spans="1:5" ht="16.5" customHeight="1">
      <c r="A17" s="331" t="s">
        <v>108</v>
      </c>
      <c r="B17" s="331"/>
      <c r="C17" s="10">
        <v>15</v>
      </c>
      <c r="D17" s="84">
        <v>18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217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218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219</v>
      </c>
      <c r="D25" s="342"/>
    </row>
    <row r="26" spans="1:4" ht="12.75">
      <c r="A26" s="63" t="s">
        <v>100</v>
      </c>
      <c r="B26" s="82"/>
      <c r="C26" s="343" t="s">
        <v>220</v>
      </c>
      <c r="D26" s="343"/>
    </row>
    <row r="27" spans="1:4" ht="12.75">
      <c r="A27" s="62" t="s">
        <v>101</v>
      </c>
      <c r="B27" s="83"/>
      <c r="C27" s="344" t="s">
        <v>221</v>
      </c>
      <c r="D27" s="343"/>
    </row>
    <row r="28" ht="15.75" customHeight="1"/>
    <row r="29" spans="3:4" ht="12.75" customHeight="1">
      <c r="C29" s="335" t="s">
        <v>216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hyperlinks>
    <hyperlink ref="C27" r:id="rId1" display="inbox@vl.zp.court.gov.ua"/>
  </hyperlink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2"/>
  <headerFooter>
    <oddFooter>&amp;LE1E6A7BA&amp;C&amp;R5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2024-01-11T13:11:29Z</cp:lastPrinted>
  <dcterms:created xsi:type="dcterms:W3CDTF">2004-04-20T14:33:35Z</dcterms:created>
  <dcterms:modified xsi:type="dcterms:W3CDTF">2024-01-18T12:30:23Z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1-мзс_00314_4.2023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E1E6A7BA</vt:lpwstr>
  </property>
  <property fmtid="{D5CDD505-2E9C-101B-9397-08002B2CF9AE}" pid="9" name="Підрозділ">
    <vt:lpwstr>Вільнянський районний суд Запорізької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