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3'!$A$1:$I$67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<sst xmlns="http://schemas.openxmlformats.org/spreadsheetml/2006/main" count="280" uniqueCount="212">
  <si>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</si>
  <si>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</si>
  <si>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</si>
  <si>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</si>
  <si>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</si>
  <si>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</si>
  <si>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</si>
  <si>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</si>
  <si>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</si>
  <si>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</si>
  <si>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</si>
  <si>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</si>
  <si>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</si>
  <si>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</si>
  <si>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</si>
  <si>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</si>
  <si>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</si>
  <si>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</si>
  <si>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</si>
  <si>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</si>
  <si>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</si>
  <si>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</si>
  <si>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</si>
  <si>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</si>
  <si>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</si>
  <si>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</si>
  <si>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</si>
  <si>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</si>
  <si>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</si>
  <si>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</si>
  <si>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</si>
  <si>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</si>
  <si>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</si>
  <si>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</si>
  <si>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</si>
  <si>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</si>
  <si>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</si>
  <si>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</si>
  <si>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</si>
  <si>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</si>
  <si>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</si>
  <si>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</si>
  <si>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</si>
  <si>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</si>
  <si>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</si>
  <si>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</si>
  <si>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</si>
  <si>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</si>
  <si>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</si>
  <si>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</si>
  <si>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</si>
  <si>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</si>
  <si>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</si>
  <si>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</si>
  <si>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</si>
  <si>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</si>
  <si>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</si>
  <si>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</si>
  <si>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</si>
  <si>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</si>
  <si>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</si>
  <si>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</si>
  <si>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</si>
  <si>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</si>
  <si>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</si>
  <si>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</si>
  <si>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</si>
  <si>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</si>
  <si>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</si>
  <si>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</si>
  <si>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</si>
  <si>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</si>
  <si>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</si>
  <si>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</si>
  <si>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</si>
  <si>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</si>
  <si>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</si>
  <si>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</si>
  <si>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</si>
  <si>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</si>
  <si>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</si>
  <si>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</si>
  <si>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</si>
  <si>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</si>
  <si>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</si>
  <si>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</si>
  <si>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</si>
  <si>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</si>
  <si>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</si>
  <si>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</si>
  <si>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</si>
  <si>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</si>
  <si>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</si>
  <si>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</si>
  <si>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</si>
  <si>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</si>
  <si>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</si>
  <si>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</si>
  <si>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</si>
  <si>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</si>
  <si>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</si>
  <si>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</si>
  <si>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</si>
  <si>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</si>
  <si>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</si>
  <si>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</si>
  <si>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</si>
  <si>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</si>
  <si>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</si>
  <si>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</si>
  <si>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</si>
  <si>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</si>
  <si>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</si>
  <si>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</si>
  <si>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</si>
  <si>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</si>
  <si>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</si>
  <si>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</si>
  <si>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</si>
  <si>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</si>
  <si>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</si>
  <si>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</si>
  <si>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</si>
  <si>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</si>
  <si>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</si>
  <si>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</si>
  <si>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</si>
  <si>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</si>
  <si>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</si>
  <si>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</si>
  <si>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</si>
  <si>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</si>
  <si>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</si>
  <si>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</si>
  <si>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</si>
  <si>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</si>
  <si>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</si>
  <si>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</si>
  <si>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</si>
  <si>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</si>
  <si>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</si>
  <si>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</si>
  <si>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</si>
  <si>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</si>
  <si>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</si>
  <si>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</si>
  <si>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</si>
  <si>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</si>
  <si>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</si>
  <si>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</si>
  <si>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</si>
  <si>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</si>
  <si>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</si>
  <si>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</si>
  <si>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</si>
  <si>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</si>
  <si>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</si>
  <si>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</si>
  <si>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</si>
  <si>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</si>
  <si>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</si>
  <si>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</si>
  <si>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</si>
  <si>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</si>
  <si>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</si>
  <si>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</si>
  <si>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</si>
  <si>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</si>
  <si>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</si>
  <si>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</si>
  <si>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</si>
  <si>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</si>
  <si>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</si>
  <si>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</si>
  <si>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</si>
  <si>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</si>
  <si>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</si>
  <si>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</si>
  <si>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</si>
  <si>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</si>
  <si>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</si>
  <si>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</si>
  <si>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</si>
  <si>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</si>
  <si>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</si>
  <si>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</si>
  <si>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</si>
  <si>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</si>
  <si>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</si>
  <si>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</si>
  <si>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</si>
  <si>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</si>
  <si>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</si>
  <si>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</si>
  <si>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</si>
  <si>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</si>
  <si>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</si>
  <si>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</si>
  <si>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</si>
  <si>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</si>
  <si>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</si>
  <si>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</si>
  <si>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</si>
  <si>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</si>
  <si>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</si>
  <si>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</si>
  <si>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>2 липня 2019 року</t>
  </si>
  <si>
    <t>А.В.Кофанов</t>
  </si>
  <si>
    <t>Т.О.Ротко</t>
  </si>
  <si>
    <t>(06143)41876</t>
  </si>
  <si>
    <t>(06143)41464</t>
  </si>
  <si>
    <t>inbox@vl.zp.court.gov.ua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</si>
</sst>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4" fillId="0" borderId="30" xfId="85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&amp;L5EB8CA03&amp;C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349</v>
      </c>
      <c r="F6" s="90">
        <v>157</v>
      </c>
      <c r="G6" s="90">
        <v>5</v>
      </c>
      <c r="H6" s="90">
        <v>93</v>
      </c>
      <c r="I6" s="90" t="s">
        <v>172</v>
      </c>
      <c r="J6" s="90">
        <v>256</v>
      </c>
      <c r="K6" s="91">
        <v>69</v>
      </c>
      <c r="L6" s="101">
        <f aca="true" t="shared" si="0" ref="L6:L11">E6-F6</f>
        <v>192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1209</v>
      </c>
      <c r="F7" s="90">
        <v>1172</v>
      </c>
      <c r="G7" s="90"/>
      <c r="H7" s="90">
        <v>1039</v>
      </c>
      <c r="I7" s="90">
        <v>978</v>
      </c>
      <c r="J7" s="90">
        <v>170</v>
      </c>
      <c r="K7" s="91"/>
      <c r="L7" s="101">
        <f t="shared" si="0"/>
        <v>37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910</v>
      </c>
      <c r="F9" s="90">
        <v>690</v>
      </c>
      <c r="G9" s="90">
        <v>6</v>
      </c>
      <c r="H9" s="90">
        <v>654</v>
      </c>
      <c r="I9" s="90">
        <v>382</v>
      </c>
      <c r="J9" s="90">
        <v>256</v>
      </c>
      <c r="K9" s="91"/>
      <c r="L9" s="101">
        <f t="shared" si="0"/>
        <v>220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28</v>
      </c>
      <c r="F12" s="90">
        <v>24</v>
      </c>
      <c r="G12" s="90"/>
      <c r="H12" s="90">
        <v>27</v>
      </c>
      <c r="I12" s="90">
        <v>18</v>
      </c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 aca="true" t="shared" si="2" ref="E15:K15">SUM(E6:E14)</f>
        <v>2496</v>
      </c>
      <c r="F15" s="104">
        <f t="shared" si="2"/>
        <v>2043</v>
      </c>
      <c r="G15" s="104">
        <f t="shared" si="2"/>
        <v>11</v>
      </c>
      <c r="H15" s="104">
        <f t="shared" si="2"/>
        <v>1813</v>
      </c>
      <c r="I15" s="104">
        <f t="shared" si="2"/>
        <v>1378</v>
      </c>
      <c r="J15" s="104">
        <f t="shared" si="2"/>
        <v>683</v>
      </c>
      <c r="K15" s="104">
        <f t="shared" si="2"/>
        <v>69</v>
      </c>
      <c r="L15" s="101">
        <f t="shared" si="1"/>
        <v>453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27</v>
      </c>
      <c r="F16" s="92">
        <v>20</v>
      </c>
      <c r="G16" s="92"/>
      <c r="H16" s="92">
        <v>24</v>
      </c>
      <c r="I16" s="92">
        <v>20</v>
      </c>
      <c r="J16" s="92">
        <v>3</v>
      </c>
      <c r="K16" s="91"/>
      <c r="L16" s="101">
        <f t="shared" si="1"/>
        <v>7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27</v>
      </c>
      <c r="F17" s="92">
        <v>20</v>
      </c>
      <c r="G17" s="92">
        <v>1</v>
      </c>
      <c r="H17" s="92">
        <v>18</v>
      </c>
      <c r="I17" s="92">
        <v>14</v>
      </c>
      <c r="J17" s="92">
        <v>9</v>
      </c>
      <c r="K17" s="91">
        <v>1</v>
      </c>
      <c r="L17" s="101">
        <f t="shared" si="1"/>
        <v>7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5</v>
      </c>
      <c r="F19" s="91">
        <v>5</v>
      </c>
      <c r="G19" s="91"/>
      <c r="H19" s="91">
        <v>1</v>
      </c>
      <c r="I19" s="91">
        <v>1</v>
      </c>
      <c r="J19" s="91">
        <v>4</v>
      </c>
      <c r="K19" s="91"/>
      <c r="L19" s="101">
        <f t="shared" si="1"/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39</v>
      </c>
      <c r="F24" s="91">
        <v>31</v>
      </c>
      <c r="G24" s="91">
        <v>1</v>
      </c>
      <c r="H24" s="91">
        <v>23</v>
      </c>
      <c r="I24" s="91">
        <v>15</v>
      </c>
      <c r="J24" s="91">
        <v>16</v>
      </c>
      <c r="K24" s="91">
        <v>1</v>
      </c>
      <c r="L24" s="101">
        <f t="shared" si="3"/>
        <v>8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64</v>
      </c>
      <c r="F25" s="91">
        <v>57</v>
      </c>
      <c r="G25" s="91"/>
      <c r="H25" s="91">
        <v>53</v>
      </c>
      <c r="I25" s="91">
        <v>42</v>
      </c>
      <c r="J25" s="91">
        <v>11</v>
      </c>
      <c r="K25" s="91"/>
      <c r="L25" s="101">
        <f t="shared" si="3"/>
        <v>7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3</v>
      </c>
      <c r="F26" s="91">
        <v>3</v>
      </c>
      <c r="G26" s="91"/>
      <c r="H26" s="91">
        <v>2</v>
      </c>
      <c r="I26" s="91">
        <v>2</v>
      </c>
      <c r="J26" s="91">
        <v>1</v>
      </c>
      <c r="K26" s="91"/>
      <c r="L26" s="101">
        <f t="shared" si="3"/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751</v>
      </c>
      <c r="F27" s="91">
        <v>615</v>
      </c>
      <c r="G27" s="91"/>
      <c r="H27" s="91">
        <v>625</v>
      </c>
      <c r="I27" s="91">
        <v>425</v>
      </c>
      <c r="J27" s="91">
        <v>126</v>
      </c>
      <c r="K27" s="91"/>
      <c r="L27" s="101">
        <f t="shared" si="3"/>
        <v>136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730</v>
      </c>
      <c r="F28" s="91">
        <v>441</v>
      </c>
      <c r="G28" s="91">
        <v>9</v>
      </c>
      <c r="H28" s="91">
        <v>432</v>
      </c>
      <c r="I28" s="91">
        <v>325</v>
      </c>
      <c r="J28" s="91">
        <v>298</v>
      </c>
      <c r="K28" s="91">
        <v>31</v>
      </c>
      <c r="L28" s="101">
        <f t="shared" si="3"/>
        <v>289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63</v>
      </c>
      <c r="F29" s="91">
        <v>61</v>
      </c>
      <c r="G29" s="91">
        <v>1</v>
      </c>
      <c r="H29" s="91">
        <v>56</v>
      </c>
      <c r="I29" s="91">
        <v>39</v>
      </c>
      <c r="J29" s="91">
        <v>7</v>
      </c>
      <c r="K29" s="91"/>
      <c r="L29" s="101">
        <f t="shared" si="3"/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41</v>
      </c>
      <c r="F30" s="91">
        <v>39</v>
      </c>
      <c r="G30" s="91"/>
      <c r="H30" s="91">
        <v>32</v>
      </c>
      <c r="I30" s="91">
        <v>28</v>
      </c>
      <c r="J30" s="91">
        <v>9</v>
      </c>
      <c r="K30" s="91"/>
      <c r="L30" s="101">
        <f t="shared" si="3"/>
        <v>2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22</v>
      </c>
      <c r="F31" s="91">
        <v>13</v>
      </c>
      <c r="G31" s="91"/>
      <c r="H31" s="91">
        <v>11</v>
      </c>
      <c r="I31" s="91">
        <v>5</v>
      </c>
      <c r="J31" s="91">
        <v>11</v>
      </c>
      <c r="K31" s="91">
        <v>3</v>
      </c>
      <c r="L31" s="101">
        <f t="shared" si="3"/>
        <v>9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15</v>
      </c>
      <c r="F32" s="91">
        <v>10</v>
      </c>
      <c r="G32" s="91">
        <v>1</v>
      </c>
      <c r="H32" s="91">
        <v>4</v>
      </c>
      <c r="I32" s="91"/>
      <c r="J32" s="91">
        <v>11</v>
      </c>
      <c r="K32" s="91">
        <v>2</v>
      </c>
      <c r="L32" s="101">
        <f t="shared" si="3"/>
        <v>5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3</v>
      </c>
      <c r="F34" s="91">
        <v>3</v>
      </c>
      <c r="G34" s="91"/>
      <c r="H34" s="91">
        <v>3</v>
      </c>
      <c r="I34" s="91">
        <v>1</v>
      </c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12</v>
      </c>
      <c r="F35" s="91">
        <v>6</v>
      </c>
      <c r="G35" s="91"/>
      <c r="H35" s="91">
        <v>7</v>
      </c>
      <c r="I35" s="91">
        <v>1</v>
      </c>
      <c r="J35" s="91">
        <v>5</v>
      </c>
      <c r="K35" s="91"/>
      <c r="L35" s="101">
        <f aca="true" t="shared" si="4" ref="L35:L43">E35-F35</f>
        <v>6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60</v>
      </c>
      <c r="F36" s="91">
        <v>40</v>
      </c>
      <c r="G36" s="91"/>
      <c r="H36" s="91">
        <v>53</v>
      </c>
      <c r="I36" s="91">
        <v>25</v>
      </c>
      <c r="J36" s="91">
        <v>7</v>
      </c>
      <c r="K36" s="91"/>
      <c r="L36" s="101">
        <f t="shared" si="4"/>
        <v>20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 t="shared" si="4"/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/>
      <c r="G38" s="91"/>
      <c r="H38" s="91">
        <v>1</v>
      </c>
      <c r="I38" s="91"/>
      <c r="J38" s="91"/>
      <c r="K38" s="91"/>
      <c r="L38" s="101">
        <f t="shared" si="4"/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1302</v>
      </c>
      <c r="F40" s="91">
        <v>906</v>
      </c>
      <c r="G40" s="91">
        <v>11</v>
      </c>
      <c r="H40" s="91">
        <v>815</v>
      </c>
      <c r="I40" s="91">
        <v>429</v>
      </c>
      <c r="J40" s="91">
        <v>487</v>
      </c>
      <c r="K40" s="91">
        <v>36</v>
      </c>
      <c r="L40" s="101">
        <f t="shared" si="4"/>
        <v>396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748</v>
      </c>
      <c r="F41" s="91">
        <v>684</v>
      </c>
      <c r="G41" s="91"/>
      <c r="H41" s="91">
        <v>608</v>
      </c>
      <c r="I41" s="91" t="s">
        <v>172</v>
      </c>
      <c r="J41" s="91">
        <v>140</v>
      </c>
      <c r="K41" s="91"/>
      <c r="L41" s="101">
        <f t="shared" si="4"/>
        <v>64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14</v>
      </c>
      <c r="F42" s="91">
        <v>13</v>
      </c>
      <c r="G42" s="91"/>
      <c r="H42" s="91">
        <v>11</v>
      </c>
      <c r="I42" s="91" t="s">
        <v>172</v>
      </c>
      <c r="J42" s="91">
        <v>3</v>
      </c>
      <c r="K42" s="91"/>
      <c r="L42" s="101">
        <f t="shared" si="4"/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16</v>
      </c>
      <c r="F43" s="91">
        <v>14</v>
      </c>
      <c r="G43" s="91"/>
      <c r="H43" s="91">
        <v>12</v>
      </c>
      <c r="I43" s="91">
        <v>10</v>
      </c>
      <c r="J43" s="91">
        <v>4</v>
      </c>
      <c r="K43" s="91"/>
      <c r="L43" s="101">
        <f t="shared" si="4"/>
        <v>2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764</v>
      </c>
      <c r="F45" s="91">
        <f aca="true" t="shared" si="5" ref="F45:K45">F41+F43+F44</f>
        <v>698</v>
      </c>
      <c r="G45" s="91">
        <f t="shared" si="5"/>
        <v>0</v>
      </c>
      <c r="H45" s="91">
        <f t="shared" si="5"/>
        <v>620</v>
      </c>
      <c r="I45" s="91">
        <f>I43+I44</f>
        <v>10</v>
      </c>
      <c r="J45" s="91">
        <f t="shared" si="5"/>
        <v>144</v>
      </c>
      <c r="K45" s="91">
        <f t="shared" si="5"/>
        <v>0</v>
      </c>
      <c r="L45" s="101">
        <f>E45-F45</f>
        <v>66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4601</v>
      </c>
      <c r="F46" s="91">
        <f aca="true" t="shared" si="6" ref="F46:K46">F15+F24+F40+F45</f>
        <v>3678</v>
      </c>
      <c r="G46" s="91">
        <f t="shared" si="6"/>
        <v>23</v>
      </c>
      <c r="H46" s="91">
        <f t="shared" si="6"/>
        <v>3271</v>
      </c>
      <c r="I46" s="91">
        <f t="shared" si="6"/>
        <v>1832</v>
      </c>
      <c r="J46" s="91">
        <f t="shared" si="6"/>
        <v>1330</v>
      </c>
      <c r="K46" s="91">
        <f t="shared" si="6"/>
        <v>106</v>
      </c>
      <c r="L46" s="101">
        <f>E46-F46</f>
        <v>923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&amp;L5EB8CA03&amp;CФорма № 1-мзс, Підрозділ: Вільнянський районний суд Запорізької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241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16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57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52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17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8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8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6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116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20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243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26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20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1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108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11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11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20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12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&amp;L5EB8CA03&amp;CФорма № 1-мзс, Підрозділ: Вільнянський районний суд Запорізької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SheetLayoutView="100" workbookViewId="0" topLeftCell="A1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72" t="s">
        <v>146</v>
      </c>
      <c r="C3" s="273"/>
      <c r="D3" s="273"/>
      <c r="E3" s="273"/>
      <c r="F3" s="273"/>
      <c r="G3" s="274"/>
      <c r="H3" s="14">
        <v>1</v>
      </c>
      <c r="I3" s="93">
        <v>93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75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11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14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5" t="s">
        <v>145</v>
      </c>
      <c r="C10" s="276"/>
      <c r="D10" s="276"/>
      <c r="E10" s="276"/>
      <c r="F10" s="276"/>
      <c r="G10" s="277"/>
      <c r="H10" s="14">
        <v>8</v>
      </c>
      <c r="I10" s="93"/>
      <c r="K10" s="2"/>
      <c r="L10" s="2"/>
      <c r="M10" s="3"/>
    </row>
    <row r="11" spans="1:13" ht="15" customHeight="1">
      <c r="A11" s="294"/>
      <c r="B11" s="275" t="s">
        <v>39</v>
      </c>
      <c r="C11" s="276"/>
      <c r="D11" s="276"/>
      <c r="E11" s="276"/>
      <c r="F11" s="276"/>
      <c r="G11" s="277"/>
      <c r="H11" s="14">
        <v>9</v>
      </c>
      <c r="I11" s="93"/>
      <c r="K11" s="2"/>
      <c r="L11" s="2"/>
      <c r="M11" s="3"/>
    </row>
    <row r="12" spans="1:13" ht="15" customHeight="1">
      <c r="A12" s="294"/>
      <c r="B12" s="275" t="s">
        <v>40</v>
      </c>
      <c r="C12" s="276"/>
      <c r="D12" s="276"/>
      <c r="E12" s="276"/>
      <c r="F12" s="276"/>
      <c r="G12" s="277"/>
      <c r="H12" s="14">
        <v>10</v>
      </c>
      <c r="I12" s="93"/>
      <c r="K12" s="2"/>
      <c r="L12" s="2"/>
      <c r="M12" s="3"/>
    </row>
    <row r="13" spans="1:13" ht="15" customHeight="1">
      <c r="A13" s="294"/>
      <c r="B13" s="275" t="s">
        <v>175</v>
      </c>
      <c r="C13" s="276"/>
      <c r="D13" s="276"/>
      <c r="E13" s="276"/>
      <c r="F13" s="276"/>
      <c r="G13" s="277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78" t="s">
        <v>158</v>
      </c>
      <c r="C16" s="279"/>
      <c r="D16" s="279"/>
      <c r="E16" s="279"/>
      <c r="F16" s="279"/>
      <c r="G16" s="280"/>
      <c r="H16" s="14">
        <v>14</v>
      </c>
      <c r="I16" s="93"/>
      <c r="K16" s="2"/>
      <c r="L16" s="2"/>
      <c r="M16" s="3"/>
    </row>
    <row r="17" spans="1:13" ht="15" customHeight="1">
      <c r="A17" s="294"/>
      <c r="B17" s="278" t="s">
        <v>167</v>
      </c>
      <c r="C17" s="279"/>
      <c r="D17" s="279"/>
      <c r="E17" s="279"/>
      <c r="F17" s="279"/>
      <c r="G17" s="280"/>
      <c r="H17" s="14">
        <v>15</v>
      </c>
      <c r="I17" s="93"/>
      <c r="K17" s="2"/>
      <c r="L17" s="2"/>
      <c r="M17" s="3"/>
    </row>
    <row r="18" spans="1:13" ht="15" customHeight="1">
      <c r="A18" s="294"/>
      <c r="B18" s="275" t="s">
        <v>147</v>
      </c>
      <c r="C18" s="276"/>
      <c r="D18" s="276"/>
      <c r="E18" s="276"/>
      <c r="F18" s="276"/>
      <c r="G18" s="277"/>
      <c r="H18" s="14">
        <v>16</v>
      </c>
      <c r="I18" s="93"/>
      <c r="K18" s="2"/>
      <c r="L18" s="2"/>
      <c r="M18" s="3"/>
    </row>
    <row r="19" spans="1:13" ht="15" customHeight="1">
      <c r="A19" s="294"/>
      <c r="B19" s="275" t="s">
        <v>148</v>
      </c>
      <c r="C19" s="276"/>
      <c r="D19" s="276"/>
      <c r="E19" s="276"/>
      <c r="F19" s="276"/>
      <c r="G19" s="277"/>
      <c r="H19" s="14">
        <v>17</v>
      </c>
      <c r="I19" s="93">
        <v>270</v>
      </c>
      <c r="K19" s="4"/>
      <c r="L19" s="4"/>
      <c r="M19" s="3"/>
    </row>
    <row r="20" spans="1:13" ht="15" customHeight="1">
      <c r="A20" s="294"/>
      <c r="B20" s="275" t="s">
        <v>149</v>
      </c>
      <c r="C20" s="276"/>
      <c r="D20" s="276"/>
      <c r="E20" s="276"/>
      <c r="F20" s="276"/>
      <c r="G20" s="277"/>
      <c r="H20" s="14">
        <v>18</v>
      </c>
      <c r="I20" s="93">
        <v>286</v>
      </c>
      <c r="K20" s="4"/>
      <c r="L20" s="4"/>
      <c r="M20" s="3"/>
    </row>
    <row r="21" spans="1:11" ht="15" customHeight="1">
      <c r="A21" s="294"/>
      <c r="B21" s="275" t="s">
        <v>150</v>
      </c>
      <c r="C21" s="276"/>
      <c r="D21" s="276"/>
      <c r="E21" s="276"/>
      <c r="F21" s="276"/>
      <c r="G21" s="277"/>
      <c r="H21" s="14">
        <v>19</v>
      </c>
      <c r="I21" s="93">
        <v>39</v>
      </c>
      <c r="K21" s="5"/>
    </row>
    <row r="22" spans="1:11" ht="15" customHeight="1">
      <c r="A22" s="294"/>
      <c r="B22" s="275" t="s">
        <v>151</v>
      </c>
      <c r="C22" s="276"/>
      <c r="D22" s="276"/>
      <c r="E22" s="276"/>
      <c r="F22" s="276"/>
      <c r="G22" s="277"/>
      <c r="H22" s="14">
        <v>20</v>
      </c>
      <c r="I22" s="93">
        <v>3</v>
      </c>
      <c r="K22" s="5"/>
    </row>
    <row r="23" spans="1:11" ht="15" customHeight="1">
      <c r="A23" s="294"/>
      <c r="B23" s="275" t="s">
        <v>205</v>
      </c>
      <c r="C23" s="276"/>
      <c r="D23" s="276"/>
      <c r="E23" s="276"/>
      <c r="F23" s="276"/>
      <c r="G23" s="277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28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13</v>
      </c>
      <c r="K27" s="5"/>
    </row>
    <row r="28" spans="1:11" ht="14.25" customHeight="1">
      <c r="A28" s="294"/>
      <c r="B28" s="284" t="s">
        <v>95</v>
      </c>
      <c r="C28" s="284"/>
      <c r="D28" s="202" t="s">
        <v>61</v>
      </c>
      <c r="E28" s="203"/>
      <c r="F28" s="203"/>
      <c r="G28" s="204"/>
      <c r="H28" s="14">
        <v>26</v>
      </c>
      <c r="I28" s="102">
        <v>35</v>
      </c>
      <c r="K28" s="5"/>
    </row>
    <row r="29" spans="1:11" ht="14.25" customHeight="1">
      <c r="A29" s="294"/>
      <c r="B29" s="284"/>
      <c r="C29" s="284"/>
      <c r="D29" s="202" t="s">
        <v>62</v>
      </c>
      <c r="E29" s="203"/>
      <c r="F29" s="203"/>
      <c r="G29" s="204"/>
      <c r="H29" s="14">
        <v>27</v>
      </c>
      <c r="I29" s="102">
        <v>4</v>
      </c>
      <c r="K29" s="5"/>
    </row>
    <row r="30" spans="1:11" ht="14.25" customHeight="1">
      <c r="A30" s="294"/>
      <c r="B30" s="284"/>
      <c r="C30" s="284"/>
      <c r="D30" s="249" t="s">
        <v>118</v>
      </c>
      <c r="E30" s="250"/>
      <c r="F30" s="250"/>
      <c r="G30" s="251"/>
      <c r="H30" s="14">
        <v>28</v>
      </c>
      <c r="I30" s="102"/>
      <c r="K30" s="5"/>
    </row>
    <row r="31" spans="1:11" ht="16.5" customHeight="1">
      <c r="A31" s="294"/>
      <c r="B31" s="284" t="s">
        <v>112</v>
      </c>
      <c r="C31" s="284"/>
      <c r="D31" s="281" t="s">
        <v>113</v>
      </c>
      <c r="E31" s="282"/>
      <c r="F31" s="282"/>
      <c r="G31" s="283"/>
      <c r="H31" s="14">
        <v>29</v>
      </c>
      <c r="I31" s="102"/>
      <c r="K31" s="5"/>
    </row>
    <row r="32" spans="1:11" ht="16.5" customHeight="1">
      <c r="A32" s="294"/>
      <c r="B32" s="284"/>
      <c r="C32" s="284"/>
      <c r="D32" s="281" t="s">
        <v>114</v>
      </c>
      <c r="E32" s="282"/>
      <c r="F32" s="282"/>
      <c r="G32" s="283"/>
      <c r="H32" s="14">
        <v>30</v>
      </c>
      <c r="I32" s="102"/>
      <c r="K32" s="5"/>
    </row>
    <row r="33" spans="1:11" ht="15" customHeight="1">
      <c r="A33" s="294"/>
      <c r="B33" s="285" t="s">
        <v>152</v>
      </c>
      <c r="C33" s="286"/>
      <c r="D33" s="286"/>
      <c r="E33" s="286"/>
      <c r="F33" s="286"/>
      <c r="G33" s="287"/>
      <c r="H33" s="14">
        <v>31</v>
      </c>
      <c r="I33" s="102"/>
      <c r="K33" s="5"/>
    </row>
    <row r="34" spans="1:11" ht="15" customHeight="1">
      <c r="A34" s="294"/>
      <c r="B34" s="275" t="s">
        <v>148</v>
      </c>
      <c r="C34" s="276"/>
      <c r="D34" s="276"/>
      <c r="E34" s="276"/>
      <c r="F34" s="276"/>
      <c r="G34" s="277"/>
      <c r="H34" s="14">
        <v>32</v>
      </c>
      <c r="I34" s="102"/>
      <c r="K34" s="5"/>
    </row>
    <row r="35" spans="1:11" ht="15" customHeight="1">
      <c r="A35" s="294"/>
      <c r="B35" s="275" t="s">
        <v>149</v>
      </c>
      <c r="C35" s="276"/>
      <c r="D35" s="276"/>
      <c r="E35" s="276"/>
      <c r="F35" s="276"/>
      <c r="G35" s="277"/>
      <c r="H35" s="14">
        <v>33</v>
      </c>
      <c r="I35" s="102">
        <v>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2</v>
      </c>
      <c r="K36" s="5"/>
    </row>
    <row r="37" spans="1:11" ht="15" customHeight="1">
      <c r="A37" s="288" t="s">
        <v>115</v>
      </c>
      <c r="B37" s="275" t="s">
        <v>160</v>
      </c>
      <c r="C37" s="276"/>
      <c r="D37" s="276"/>
      <c r="E37" s="276"/>
      <c r="F37" s="276"/>
      <c r="G37" s="277"/>
      <c r="H37" s="14">
        <v>35</v>
      </c>
      <c r="I37" s="102">
        <v>111</v>
      </c>
      <c r="K37" s="5"/>
    </row>
    <row r="38" spans="1:9" ht="15" customHeight="1">
      <c r="A38" s="288"/>
      <c r="B38" s="284" t="s">
        <v>95</v>
      </c>
      <c r="C38" s="284"/>
      <c r="D38" s="202" t="s">
        <v>61</v>
      </c>
      <c r="E38" s="203"/>
      <c r="F38" s="203"/>
      <c r="G38" s="204"/>
      <c r="H38" s="14">
        <v>36</v>
      </c>
      <c r="I38" s="102">
        <v>943</v>
      </c>
    </row>
    <row r="39" spans="1:9" ht="15" customHeight="1">
      <c r="A39" s="288"/>
      <c r="B39" s="284"/>
      <c r="C39" s="284"/>
      <c r="D39" s="202" t="s">
        <v>62</v>
      </c>
      <c r="E39" s="203"/>
      <c r="F39" s="203"/>
      <c r="G39" s="204"/>
      <c r="H39" s="14">
        <v>37</v>
      </c>
      <c r="I39" s="102">
        <v>359</v>
      </c>
    </row>
    <row r="40" spans="1:9" ht="15" customHeight="1">
      <c r="A40" s="288"/>
      <c r="B40" s="284"/>
      <c r="C40" s="284"/>
      <c r="D40" s="249" t="s">
        <v>124</v>
      </c>
      <c r="E40" s="250"/>
      <c r="F40" s="250"/>
      <c r="G40" s="251"/>
      <c r="H40" s="14">
        <v>38</v>
      </c>
      <c r="I40" s="102"/>
    </row>
    <row r="41" spans="1:9" ht="15" customHeight="1">
      <c r="A41" s="288"/>
      <c r="B41" s="284" t="s">
        <v>112</v>
      </c>
      <c r="C41" s="284"/>
      <c r="D41" s="281" t="s">
        <v>113</v>
      </c>
      <c r="E41" s="282"/>
      <c r="F41" s="282"/>
      <c r="G41" s="283"/>
      <c r="H41" s="14">
        <v>39</v>
      </c>
      <c r="I41" s="103">
        <v>79634044</v>
      </c>
    </row>
    <row r="42" spans="1:9" ht="15" customHeight="1">
      <c r="A42" s="288"/>
      <c r="B42" s="284"/>
      <c r="C42" s="284"/>
      <c r="D42" s="281" t="s">
        <v>114</v>
      </c>
      <c r="E42" s="282"/>
      <c r="F42" s="282"/>
      <c r="G42" s="283"/>
      <c r="H42" s="14">
        <v>40</v>
      </c>
      <c r="I42" s="103">
        <v>3356207</v>
      </c>
    </row>
    <row r="43" spans="1:9" ht="15" customHeight="1">
      <c r="A43" s="288"/>
      <c r="B43" s="285" t="s">
        <v>152</v>
      </c>
      <c r="C43" s="286"/>
      <c r="D43" s="286"/>
      <c r="E43" s="286"/>
      <c r="F43" s="286"/>
      <c r="G43" s="287"/>
      <c r="H43" s="14">
        <v>41</v>
      </c>
      <c r="I43" s="102"/>
    </row>
    <row r="44" spans="1:9" ht="15" customHeight="1">
      <c r="A44" s="288"/>
      <c r="B44" s="272" t="s">
        <v>159</v>
      </c>
      <c r="C44" s="273"/>
      <c r="D44" s="273"/>
      <c r="E44" s="273"/>
      <c r="F44" s="273"/>
      <c r="G44" s="274"/>
      <c r="H44" s="14">
        <v>42</v>
      </c>
      <c r="I44" s="97">
        <v>9</v>
      </c>
    </row>
    <row r="45" spans="1:9" ht="15" customHeight="1">
      <c r="A45" s="288"/>
      <c r="B45" s="275" t="s">
        <v>148</v>
      </c>
      <c r="C45" s="276"/>
      <c r="D45" s="276"/>
      <c r="E45" s="276"/>
      <c r="F45" s="276"/>
      <c r="G45" s="277"/>
      <c r="H45" s="14">
        <v>43</v>
      </c>
      <c r="I45" s="97">
        <v>2</v>
      </c>
    </row>
    <row r="46" spans="1:9" ht="15" customHeight="1">
      <c r="A46" s="288"/>
      <c r="B46" s="275" t="s">
        <v>149</v>
      </c>
      <c r="C46" s="276"/>
      <c r="D46" s="276"/>
      <c r="E46" s="276"/>
      <c r="F46" s="276"/>
      <c r="G46" s="277"/>
      <c r="H46" s="14">
        <v>44</v>
      </c>
      <c r="I46" s="97">
        <v>126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57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9</v>
      </c>
    </row>
    <row r="50" spans="1:9" ht="14.25" customHeight="1">
      <c r="A50" s="259" t="s">
        <v>192</v>
      </c>
      <c r="B50" s="260"/>
      <c r="C50" s="260"/>
      <c r="D50" s="260"/>
      <c r="E50" s="260"/>
      <c r="F50" s="260"/>
      <c r="G50" s="26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5" t="s">
        <v>170</v>
      </c>
      <c r="B53" s="266"/>
      <c r="C53" s="266"/>
      <c r="D53" s="267"/>
      <c r="E53" s="262" t="s">
        <v>166</v>
      </c>
      <c r="F53" s="263"/>
      <c r="G53" s="263"/>
      <c r="H53" s="263"/>
      <c r="I53" s="264"/>
    </row>
    <row r="54" spans="1:9" ht="45" customHeight="1">
      <c r="A54" s="268"/>
      <c r="B54" s="269"/>
      <c r="C54" s="269"/>
      <c r="D54" s="27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1" t="s">
        <v>106</v>
      </c>
      <c r="B55" s="271"/>
      <c r="C55" s="271"/>
      <c r="D55" s="271"/>
      <c r="E55" s="96">
        <v>1654</v>
      </c>
      <c r="F55" s="96">
        <v>149</v>
      </c>
      <c r="G55" s="96">
        <v>8</v>
      </c>
      <c r="H55" s="96">
        <v>1</v>
      </c>
      <c r="I55" s="96">
        <v>1</v>
      </c>
    </row>
    <row r="56" spans="1:9" ht="13.5" customHeight="1">
      <c r="A56" s="271" t="s">
        <v>31</v>
      </c>
      <c r="B56" s="271"/>
      <c r="C56" s="271"/>
      <c r="D56" s="271"/>
      <c r="E56" s="96">
        <v>13</v>
      </c>
      <c r="F56" s="96">
        <v>9</v>
      </c>
      <c r="G56" s="96"/>
      <c r="H56" s="96">
        <v>1</v>
      </c>
      <c r="I56" s="96"/>
    </row>
    <row r="57" spans="1:9" ht="13.5" customHeight="1">
      <c r="A57" s="271" t="s">
        <v>107</v>
      </c>
      <c r="B57" s="271"/>
      <c r="C57" s="271"/>
      <c r="D57" s="271"/>
      <c r="E57" s="96">
        <v>574</v>
      </c>
      <c r="F57" s="96">
        <v>214</v>
      </c>
      <c r="G57" s="96">
        <v>21</v>
      </c>
      <c r="H57" s="96">
        <v>5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616</v>
      </c>
      <c r="F58" s="96">
        <v>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2" t="s">
        <v>194</v>
      </c>
      <c r="B60" s="252"/>
      <c r="C60" s="252"/>
      <c r="D60" s="252"/>
      <c r="E60" s="252"/>
      <c r="F60" s="252"/>
      <c r="G60" s="252"/>
      <c r="H60" s="253"/>
      <c r="I60" s="253"/>
    </row>
    <row r="61" spans="1:9" ht="24">
      <c r="A61" s="254" t="s">
        <v>154</v>
      </c>
      <c r="B61" s="255"/>
      <c r="C61" s="255"/>
      <c r="D61" s="255"/>
      <c r="E61" s="255"/>
      <c r="F61" s="111" t="s">
        <v>5</v>
      </c>
      <c r="G61" s="114" t="s">
        <v>117</v>
      </c>
      <c r="H61" s="115"/>
      <c r="I61" s="115"/>
    </row>
    <row r="62" spans="1:9" ht="12.75">
      <c r="A62" s="256" t="s">
        <v>195</v>
      </c>
      <c r="B62" s="257"/>
      <c r="C62" s="257"/>
      <c r="D62" s="257"/>
      <c r="E62" s="258"/>
      <c r="F62" s="14">
        <v>505</v>
      </c>
      <c r="G62" s="114">
        <v>4096001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132</v>
      </c>
      <c r="G63" s="113">
        <v>3389893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129</v>
      </c>
      <c r="G64" s="113">
        <v>168234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179</v>
      </c>
      <c r="G65" s="112">
        <v>94396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5" r:id="rId1"/>
  <headerFooter alignWithMargins="0">
    <oddFooter>&amp;L5EB8CA03&amp;CФорма № 1-мзс, Підрозділ: Вільнянський районний суд Запорізької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6">
      <selection activeCell="E26" sqref="E26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7.969924812030075</v>
      </c>
    </row>
    <row r="4" spans="1:4" ht="18" customHeight="1">
      <c r="A4" s="318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10.102489019033674</v>
      </c>
    </row>
    <row r="5" spans="1:4" ht="18" customHeight="1">
      <c r="A5" s="319"/>
      <c r="B5" s="70" t="s">
        <v>184</v>
      </c>
      <c r="C5" s="14">
        <v>3</v>
      </c>
      <c r="D5" s="110">
        <f>IF('розділ 1 '!J24&lt;&gt;0,'розділ 1 '!K24*100/'розділ 1 '!J24,0)</f>
        <v>6.25</v>
      </c>
    </row>
    <row r="6" spans="1:4" ht="18" customHeight="1">
      <c r="A6" s="319"/>
      <c r="B6" s="70" t="s">
        <v>185</v>
      </c>
      <c r="C6" s="14">
        <v>4</v>
      </c>
      <c r="D6" s="110">
        <f>IF('розділ 1 '!J40&lt;&gt;0,'розділ 1 '!K40*100/'розділ 1 '!J40,0)</f>
        <v>7.392197125256674</v>
      </c>
    </row>
    <row r="7" spans="1:4" ht="18" customHeight="1">
      <c r="A7" s="319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88.9342033713975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654.2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920.2</v>
      </c>
    </row>
    <row r="11" spans="1:4" ht="16.5" customHeight="1">
      <c r="A11" s="202" t="s">
        <v>63</v>
      </c>
      <c r="B11" s="204"/>
      <c r="C11" s="14">
        <v>9</v>
      </c>
      <c r="D11" s="94">
        <v>46</v>
      </c>
    </row>
    <row r="12" spans="1:4" ht="16.5" customHeight="1">
      <c r="A12" s="311" t="s">
        <v>106</v>
      </c>
      <c r="B12" s="311"/>
      <c r="C12" s="14">
        <v>10</v>
      </c>
      <c r="D12" s="94">
        <v>33</v>
      </c>
    </row>
    <row r="13" spans="1:4" ht="16.5" customHeight="1">
      <c r="A13" s="311" t="s">
        <v>31</v>
      </c>
      <c r="B13" s="311"/>
      <c r="C13" s="14">
        <v>11</v>
      </c>
      <c r="D13" s="94">
        <v>113</v>
      </c>
    </row>
    <row r="14" spans="1:4" ht="16.5" customHeight="1">
      <c r="A14" s="311" t="s">
        <v>107</v>
      </c>
      <c r="B14" s="311"/>
      <c r="C14" s="14">
        <v>12</v>
      </c>
      <c r="D14" s="94">
        <v>91</v>
      </c>
    </row>
    <row r="15" spans="1:4" ht="16.5" customHeight="1">
      <c r="A15" s="311" t="s">
        <v>111</v>
      </c>
      <c r="B15" s="311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5" t="s">
        <v>173</v>
      </c>
      <c r="B18" s="315"/>
      <c r="C18" s="316" t="s">
        <v>207</v>
      </c>
      <c r="D18" s="316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7" t="s">
        <v>208</v>
      </c>
      <c r="D21" s="317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209</v>
      </c>
      <c r="D23" s="313"/>
    </row>
    <row r="24" spans="1:4" ht="12.75">
      <c r="A24" s="69" t="s">
        <v>103</v>
      </c>
      <c r="B24" s="88"/>
      <c r="C24" s="244" t="s">
        <v>210</v>
      </c>
      <c r="D24" s="244"/>
    </row>
    <row r="25" spans="1:4" ht="12.75">
      <c r="A25" s="68" t="s">
        <v>104</v>
      </c>
      <c r="B25" s="89"/>
      <c r="C25" s="314" t="s">
        <v>211</v>
      </c>
      <c r="D25" s="244"/>
    </row>
    <row r="26" ht="15.75" customHeight="1"/>
    <row r="27" spans="3:4" ht="12.75" customHeight="1">
      <c r="C27" s="310" t="s">
        <v>206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hyperlinks>
    <hyperlink ref="C25" r:id="rId1" display="inbox@vl.zp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&amp;L5EB8CA03&amp;CФорма № 1-мзс, Підрозділ: Вільнянський районний суд Запорізької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2019-07-10T08:36:55Z</cp:lastPrinted>
  <dcterms:created xsi:type="dcterms:W3CDTF">2004-04-20T14:33:35Z</dcterms:created>
  <dcterms:modified xsi:type="dcterms:W3CDTF">2019-07-10T08:37:44Z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5EB8CA03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