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3'!$A$1:$I$74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<sst xmlns="http://schemas.openxmlformats.org/spreadsheetml/2006/main" count="295" uniqueCount="222">
  <si>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</si>
  <si>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</si>
  <si>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</si>
  <si>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</si>
  <si>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</si>
  <si>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</si>
  <si>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</si>
  <si>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</si>
  <si>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</si>
  <si>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</si>
  <si>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</si>
  <si>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</si>
  <si>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</si>
  <si>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</si>
  <si>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</si>
  <si>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</si>
  <si>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</si>
  <si>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</si>
  <si>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</si>
  <si>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</si>
  <si>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</si>
  <si>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</si>
  <si>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</si>
  <si>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</si>
  <si>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</si>
  <si>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</si>
  <si>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</si>
  <si>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</si>
  <si>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</si>
  <si>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</si>
  <si>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</si>
  <si>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</si>
  <si>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</si>
  <si>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</si>
  <si>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</si>
  <si>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</si>
  <si>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</si>
  <si>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</si>
  <si>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</si>
  <si>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</si>
  <si>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</si>
  <si>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</si>
  <si>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</si>
  <si>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</si>
  <si>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</si>
  <si>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</si>
  <si>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</si>
  <si>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</si>
  <si>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</si>
  <si>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</si>
  <si>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</si>
  <si>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</si>
  <si>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</si>
  <si>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</si>
  <si>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</si>
  <si>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</si>
  <si>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</si>
  <si>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</si>
  <si>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</si>
  <si>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</si>
  <si>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</si>
  <si>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</si>
  <si>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</si>
  <si>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</si>
  <si>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</si>
  <si>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</si>
  <si>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</si>
  <si>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</si>
  <si>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</si>
  <si>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</si>
  <si>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</si>
  <si>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</si>
  <si>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</si>
  <si>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</si>
  <si>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</si>
  <si>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</si>
  <si>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</si>
  <si>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</si>
  <si>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</si>
  <si>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</si>
  <si>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</si>
  <si>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</si>
  <si>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</si>
  <si>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</si>
  <si>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</si>
  <si>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</si>
  <si>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</si>
  <si>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</si>
  <si>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</si>
  <si>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</si>
  <si>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</si>
  <si>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</si>
  <si>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</si>
  <si>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</si>
  <si>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</si>
  <si>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</si>
  <si>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</si>
  <si>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</si>
  <si>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</si>
  <si>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</si>
  <si>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</si>
  <si>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</si>
  <si>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</si>
  <si>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</si>
  <si>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</si>
  <si>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</si>
  <si>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</si>
  <si>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</si>
  <si>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</si>
  <si>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</si>
  <si>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</si>
  <si>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</si>
  <si>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</si>
  <si>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</si>
  <si>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</si>
  <si>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</si>
  <si>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</si>
  <si>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</si>
  <si>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</si>
  <si>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</si>
  <si>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</si>
  <si>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</si>
  <si>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</si>
  <si>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</si>
  <si>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</si>
  <si>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</si>
  <si>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</si>
  <si>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</si>
  <si>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</si>
  <si>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</si>
  <si>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</si>
  <si>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</si>
  <si>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</si>
  <si>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</si>
  <si>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</si>
  <si>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</si>
  <si>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</si>
  <si>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</si>
  <si>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</si>
  <si>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</si>
  <si>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</si>
  <si>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</si>
  <si>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</si>
  <si>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</si>
  <si>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</si>
  <si>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</si>
  <si>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</si>
  <si>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</si>
  <si>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</si>
  <si>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</si>
  <si>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</si>
  <si>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</si>
  <si>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</si>
  <si>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</si>
  <si>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</si>
  <si>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</si>
  <si>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</si>
  <si>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</si>
  <si>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</si>
  <si>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</si>
  <si>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</si>
  <si>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</si>
  <si>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</si>
  <si>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</si>
  <si>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</si>
  <si>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</si>
  <si>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</si>
  <si>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</si>
  <si>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</si>
  <si>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</si>
  <si>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</si>
  <si>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</si>
  <si>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</si>
  <si>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</si>
  <si>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</si>
  <si>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</si>
  <si>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</si>
  <si>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</si>
  <si>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</si>
  <si>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</si>
  <si>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</si>
  <si>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</si>
  <si>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</si>
  <si>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</si>
  <si>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</si>
  <si>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</si>
  <si>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</si>
  <si>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</si>
  <si>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</si>
  <si>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</si>
  <si>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</si>
  <si>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</si>
  <si>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</si>
  <si>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</si>
  <si>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</si>
  <si>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</si>
  <si>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</si>
  <si>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</si>
  <si>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</si>
  <si>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</si>
  <si>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</si>
  <si>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</si>
  <si>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</si>
  <si>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</si>
  <si>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</si>
  <si>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</si>
  <si>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</si>
  <si>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</si>
  <si>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</si>
  <si>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</si>
  <si>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</si>
  <si>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</si>
  <si>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Вільнянський районний суд Запорізької області</t>
  </si>
  <si>
    <t>70002.м. Вільнянськ.вул. Бочарова 4</t>
  </si>
  <si>
    <t>Доручення судів України / іноземних судів</t>
  </si>
  <si>
    <t xml:space="preserve">Розглянуто справ судом присяжних </t>
  </si>
  <si>
    <t>Т.О. Ротко</t>
  </si>
  <si>
    <t>6 січня 2022 року</t>
  </si>
  <si>
    <t>inbox@vl.zp.court.gov.ua</t>
  </si>
  <si>
    <t>В.О.Кіяшко</t>
  </si>
  <si>
    <t>(06143)41376</t>
  </si>
  <si>
    <t>(06143)41464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</si>
</sst>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4" fillId="0" borderId="30" xfId="84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&amp;L70BE9229&amp;C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4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439</v>
      </c>
      <c r="F6" s="103">
        <v>184</v>
      </c>
      <c r="G6" s="103">
        <v>2</v>
      </c>
      <c r="H6" s="103">
        <v>254</v>
      </c>
      <c r="I6" s="121" t="s">
        <v>210</v>
      </c>
      <c r="J6" s="103">
        <v>185</v>
      </c>
      <c r="K6" s="84">
        <v>75</v>
      </c>
      <c r="L6" s="91">
        <f aca="true" t="shared" si="0" ref="L6:L46">E6-F6</f>
        <v>255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1890</v>
      </c>
      <c r="F7" s="103">
        <v>1733</v>
      </c>
      <c r="G7" s="103">
        <v>1</v>
      </c>
      <c r="H7" s="103">
        <v>1789</v>
      </c>
      <c r="I7" s="103">
        <v>1641</v>
      </c>
      <c r="J7" s="103">
        <v>101</v>
      </c>
      <c r="K7" s="84">
        <v>2</v>
      </c>
      <c r="L7" s="91">
        <f t="shared" si="0"/>
        <v>157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1427</v>
      </c>
      <c r="F9" s="103">
        <v>1228</v>
      </c>
      <c r="G9" s="103"/>
      <c r="H9" s="85">
        <v>1295</v>
      </c>
      <c r="I9" s="103">
        <v>764</v>
      </c>
      <c r="J9" s="103">
        <v>132</v>
      </c>
      <c r="K9" s="84">
        <v>1</v>
      </c>
      <c r="L9" s="91">
        <f t="shared" si="0"/>
        <v>199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20</v>
      </c>
      <c r="F12" s="103">
        <v>19</v>
      </c>
      <c r="G12" s="103"/>
      <c r="H12" s="103">
        <v>20</v>
      </c>
      <c r="I12" s="103">
        <v>11</v>
      </c>
      <c r="J12" s="103"/>
      <c r="K12" s="84"/>
      <c r="L12" s="91">
        <f t="shared" si="0"/>
        <v>1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17</v>
      </c>
      <c r="F14" s="106">
        <v>14</v>
      </c>
      <c r="G14" s="106"/>
      <c r="H14" s="106">
        <v>15</v>
      </c>
      <c r="I14" s="106">
        <v>13</v>
      </c>
      <c r="J14" s="106">
        <v>2</v>
      </c>
      <c r="K14" s="94"/>
      <c r="L14" s="91">
        <f t="shared" si="0"/>
        <v>3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3793</v>
      </c>
      <c r="F16" s="84">
        <f t="shared" si="1"/>
        <v>3178</v>
      </c>
      <c r="G16" s="84">
        <f t="shared" si="1"/>
        <v>3</v>
      </c>
      <c r="H16" s="84">
        <f t="shared" si="1"/>
        <v>3373</v>
      </c>
      <c r="I16" s="84">
        <f t="shared" si="1"/>
        <v>2429</v>
      </c>
      <c r="J16" s="84">
        <f t="shared" si="1"/>
        <v>420</v>
      </c>
      <c r="K16" s="84">
        <f t="shared" si="1"/>
        <v>78</v>
      </c>
      <c r="L16" s="91">
        <f t="shared" si="0"/>
        <v>615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54</v>
      </c>
      <c r="F17" s="84">
        <v>50</v>
      </c>
      <c r="G17" s="84"/>
      <c r="H17" s="84">
        <v>47</v>
      </c>
      <c r="I17" s="84">
        <v>40</v>
      </c>
      <c r="J17" s="84">
        <v>7</v>
      </c>
      <c r="K17" s="84"/>
      <c r="L17" s="91">
        <f t="shared" si="0"/>
        <v>4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48</v>
      </c>
      <c r="F18" s="84">
        <v>40</v>
      </c>
      <c r="G18" s="84"/>
      <c r="H18" s="84">
        <v>29</v>
      </c>
      <c r="I18" s="84">
        <v>24</v>
      </c>
      <c r="J18" s="84">
        <v>19</v>
      </c>
      <c r="K18" s="84">
        <v>1</v>
      </c>
      <c r="L18" s="91">
        <f t="shared" si="0"/>
        <v>8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4</v>
      </c>
      <c r="F20" s="84">
        <v>4</v>
      </c>
      <c r="G20" s="84"/>
      <c r="H20" s="84">
        <v>2</v>
      </c>
      <c r="I20" s="84"/>
      <c r="J20" s="84">
        <v>2</v>
      </c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66</v>
      </c>
      <c r="F25" s="94">
        <v>56</v>
      </c>
      <c r="G25" s="94"/>
      <c r="H25" s="94">
        <v>38</v>
      </c>
      <c r="I25" s="94">
        <v>24</v>
      </c>
      <c r="J25" s="94">
        <v>28</v>
      </c>
      <c r="K25" s="94">
        <v>1</v>
      </c>
      <c r="L25" s="91">
        <f t="shared" si="0"/>
        <v>10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684</v>
      </c>
      <c r="F26" s="84">
        <v>620</v>
      </c>
      <c r="G26" s="84"/>
      <c r="H26" s="84">
        <v>659</v>
      </c>
      <c r="I26" s="84">
        <v>419</v>
      </c>
      <c r="J26" s="84">
        <v>25</v>
      </c>
      <c r="K26" s="84"/>
      <c r="L26" s="91">
        <f t="shared" si="0"/>
        <v>64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19</v>
      </c>
      <c r="F27" s="111">
        <v>18</v>
      </c>
      <c r="G27" s="111"/>
      <c r="H27" s="111">
        <v>19</v>
      </c>
      <c r="I27" s="111">
        <v>16</v>
      </c>
      <c r="J27" s="111"/>
      <c r="K27" s="111"/>
      <c r="L27" s="91">
        <f t="shared" si="0"/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1065</v>
      </c>
      <c r="F28" s="84">
        <v>970</v>
      </c>
      <c r="G28" s="84">
        <v>2</v>
      </c>
      <c r="H28" s="84">
        <v>995</v>
      </c>
      <c r="I28" s="84">
        <v>851</v>
      </c>
      <c r="J28" s="84">
        <v>70</v>
      </c>
      <c r="K28" s="84">
        <v>1</v>
      </c>
      <c r="L28" s="91">
        <f t="shared" si="0"/>
        <v>95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1331</v>
      </c>
      <c r="F29" s="84">
        <v>873</v>
      </c>
      <c r="G29" s="84">
        <v>20</v>
      </c>
      <c r="H29" s="84">
        <v>949</v>
      </c>
      <c r="I29" s="84">
        <v>711</v>
      </c>
      <c r="J29" s="84">
        <v>382</v>
      </c>
      <c r="K29" s="84">
        <v>69</v>
      </c>
      <c r="L29" s="91">
        <f t="shared" si="0"/>
        <v>458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116</v>
      </c>
      <c r="F30" s="84">
        <v>113</v>
      </c>
      <c r="G30" s="84"/>
      <c r="H30" s="84">
        <v>111</v>
      </c>
      <c r="I30" s="84">
        <v>89</v>
      </c>
      <c r="J30" s="84">
        <v>5</v>
      </c>
      <c r="K30" s="84"/>
      <c r="L30" s="91">
        <f t="shared" si="0"/>
        <v>3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101</v>
      </c>
      <c r="F31" s="84">
        <v>89</v>
      </c>
      <c r="G31" s="84"/>
      <c r="H31" s="84">
        <v>84</v>
      </c>
      <c r="I31" s="84">
        <v>73</v>
      </c>
      <c r="J31" s="84">
        <v>17</v>
      </c>
      <c r="K31" s="84"/>
      <c r="L31" s="91">
        <f t="shared" si="0"/>
        <v>12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35</v>
      </c>
      <c r="F32" s="84">
        <v>21</v>
      </c>
      <c r="G32" s="84"/>
      <c r="H32" s="84">
        <v>31</v>
      </c>
      <c r="I32" s="84">
        <v>17</v>
      </c>
      <c r="J32" s="84">
        <v>4</v>
      </c>
      <c r="K32" s="84"/>
      <c r="L32" s="91">
        <f t="shared" si="0"/>
        <v>14</v>
      </c>
    </row>
    <row r="33" spans="1:12" ht="26.25" customHeight="1">
      <c r="A33" s="175"/>
      <c r="B33" s="158" t="s">
        <v>173</v>
      </c>
      <c r="C33" s="159"/>
      <c r="D33" s="39">
        <v>28</v>
      </c>
      <c r="E33" s="84">
        <v>4</v>
      </c>
      <c r="F33" s="84">
        <v>1</v>
      </c>
      <c r="G33" s="84"/>
      <c r="H33" s="84">
        <v>2</v>
      </c>
      <c r="I33" s="84"/>
      <c r="J33" s="84">
        <v>2</v>
      </c>
      <c r="K33" s="84"/>
      <c r="L33" s="91">
        <f t="shared" si="0"/>
        <v>3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194</v>
      </c>
      <c r="C35" s="159"/>
      <c r="D35" s="39">
        <v>30</v>
      </c>
      <c r="E35" s="84">
        <v>1</v>
      </c>
      <c r="F35" s="84"/>
      <c r="G35" s="84"/>
      <c r="H35" s="84">
        <v>1</v>
      </c>
      <c r="I35" s="84"/>
      <c r="J35" s="84"/>
      <c r="K35" s="84"/>
      <c r="L35" s="91">
        <f t="shared" si="0"/>
        <v>1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15</v>
      </c>
      <c r="F36" s="84">
        <v>11</v>
      </c>
      <c r="G36" s="84"/>
      <c r="H36" s="84">
        <v>13</v>
      </c>
      <c r="I36" s="84">
        <v>4</v>
      </c>
      <c r="J36" s="84">
        <v>2</v>
      </c>
      <c r="K36" s="84"/>
      <c r="L36" s="91">
        <f t="shared" si="0"/>
        <v>4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112</v>
      </c>
      <c r="F37" s="84">
        <v>93</v>
      </c>
      <c r="G37" s="84"/>
      <c r="H37" s="84">
        <v>98</v>
      </c>
      <c r="I37" s="84">
        <v>67</v>
      </c>
      <c r="J37" s="84">
        <v>14</v>
      </c>
      <c r="K37" s="84"/>
      <c r="L37" s="91">
        <f t="shared" si="0"/>
        <v>19</v>
      </c>
    </row>
    <row r="38" spans="1:12" ht="40.5" customHeight="1">
      <c r="A38" s="175"/>
      <c r="B38" s="158" t="s">
        <v>139</v>
      </c>
      <c r="C38" s="159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 t="shared" si="0"/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2545</v>
      </c>
      <c r="F40" s="94">
        <v>1958</v>
      </c>
      <c r="G40" s="94">
        <v>21</v>
      </c>
      <c r="H40" s="94">
        <v>2024</v>
      </c>
      <c r="I40" s="94">
        <v>1309</v>
      </c>
      <c r="J40" s="94">
        <v>521</v>
      </c>
      <c r="K40" s="94">
        <v>70</v>
      </c>
      <c r="L40" s="91">
        <f t="shared" si="0"/>
        <v>587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1538</v>
      </c>
      <c r="F41" s="84">
        <v>1406</v>
      </c>
      <c r="G41" s="84"/>
      <c r="H41" s="84">
        <v>1341</v>
      </c>
      <c r="I41" s="121" t="s">
        <v>210</v>
      </c>
      <c r="J41" s="84">
        <v>197</v>
      </c>
      <c r="K41" s="84"/>
      <c r="L41" s="91">
        <f t="shared" si="0"/>
        <v>132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21</v>
      </c>
      <c r="F42" s="84">
        <v>16</v>
      </c>
      <c r="G42" s="84"/>
      <c r="H42" s="84">
        <v>17</v>
      </c>
      <c r="I42" s="121" t="s">
        <v>210</v>
      </c>
      <c r="J42" s="84">
        <v>4</v>
      </c>
      <c r="K42" s="84"/>
      <c r="L42" s="91">
        <f t="shared" si="0"/>
        <v>5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67</v>
      </c>
      <c r="F43" s="84">
        <v>67</v>
      </c>
      <c r="G43" s="84"/>
      <c r="H43" s="84">
        <v>64</v>
      </c>
      <c r="I43" s="84">
        <v>59</v>
      </c>
      <c r="J43" s="84">
        <v>3</v>
      </c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1605</v>
      </c>
      <c r="F45" s="84">
        <f aca="true" t="shared" si="2" ref="F45:K45">F41+F43+F44</f>
        <v>1473</v>
      </c>
      <c r="G45" s="84">
        <f t="shared" si="2"/>
        <v>0</v>
      </c>
      <c r="H45" s="84">
        <f t="shared" si="2"/>
        <v>1405</v>
      </c>
      <c r="I45" s="84">
        <f>I43+I44</f>
        <v>59</v>
      </c>
      <c r="J45" s="84">
        <f t="shared" si="2"/>
        <v>200</v>
      </c>
      <c r="K45" s="84">
        <f t="shared" si="2"/>
        <v>0</v>
      </c>
      <c r="L45" s="91">
        <f t="shared" si="0"/>
        <v>132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aca="true" t="shared" si="3" ref="E46:K46">E16+E25+E40+E45</f>
        <v>8009</v>
      </c>
      <c r="F46" s="84">
        <f t="shared" si="3"/>
        <v>6665</v>
      </c>
      <c r="G46" s="84">
        <f t="shared" si="3"/>
        <v>24</v>
      </c>
      <c r="H46" s="84">
        <f t="shared" si="3"/>
        <v>6840</v>
      </c>
      <c r="I46" s="84">
        <f t="shared" si="3"/>
        <v>3821</v>
      </c>
      <c r="J46" s="84">
        <f t="shared" si="3"/>
        <v>1169</v>
      </c>
      <c r="K46" s="84">
        <f t="shared" si="3"/>
        <v>149</v>
      </c>
      <c r="L46" s="91">
        <f t="shared" si="0"/>
        <v>1344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&amp;L70BE9229&amp;C&amp;R2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60" zoomScalePageLayoutView="0" workbookViewId="0" topLeftCell="A10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30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28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155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5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47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171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7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24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696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93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63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27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3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1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31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99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13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3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18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25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&amp;L70BE9229&amp;C&amp;R3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view="pageBreakPreview" zoomScaleSheetLayoutView="100" workbookViewId="0" topLeftCell="A55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254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211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5</v>
      </c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7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611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1229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7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38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59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4</v>
      </c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25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64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2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20400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7</v>
      </c>
    </row>
    <row r="36" spans="1:9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200</v>
      </c>
      <c r="J37" s="108"/>
    </row>
    <row r="38" spans="1:9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504</v>
      </c>
    </row>
    <row r="39" spans="1:9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407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1324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1221</v>
      </c>
    </row>
    <row r="42" spans="1:9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13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101596271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11253847</v>
      </c>
    </row>
    <row r="45" spans="1:9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14</v>
      </c>
    </row>
    <row r="47" spans="1:9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7</v>
      </c>
    </row>
    <row r="48" spans="1:9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176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83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9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5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5382</v>
      </c>
      <c r="F58" s="109">
        <f>F59+F62+F63+F64</f>
        <v>1190</v>
      </c>
      <c r="G58" s="109">
        <f>G59+G62+G63+G64</f>
        <v>201</v>
      </c>
      <c r="H58" s="109">
        <f>H59+H62+H63+H64</f>
        <v>51</v>
      </c>
      <c r="I58" s="109">
        <f>I59+I62+I63+I64</f>
        <v>16</v>
      </c>
    </row>
    <row r="59" spans="1:9" ht="13.5" customHeight="1">
      <c r="A59" s="201" t="s">
        <v>103</v>
      </c>
      <c r="B59" s="201"/>
      <c r="C59" s="201"/>
      <c r="D59" s="201"/>
      <c r="E59" s="94">
        <v>2714</v>
      </c>
      <c r="F59" s="94">
        <v>558</v>
      </c>
      <c r="G59" s="94">
        <v>72</v>
      </c>
      <c r="H59" s="94">
        <v>21</v>
      </c>
      <c r="I59" s="94">
        <v>8</v>
      </c>
    </row>
    <row r="60" spans="1:9" ht="13.5" customHeight="1">
      <c r="A60" s="249" t="s">
        <v>203</v>
      </c>
      <c r="B60" s="250"/>
      <c r="C60" s="250"/>
      <c r="D60" s="251"/>
      <c r="E60" s="86">
        <v>87</v>
      </c>
      <c r="F60" s="86">
        <v>78</v>
      </c>
      <c r="G60" s="86">
        <v>61</v>
      </c>
      <c r="H60" s="86">
        <v>21</v>
      </c>
      <c r="I60" s="86">
        <v>7</v>
      </c>
    </row>
    <row r="61" spans="1:9" ht="13.5" customHeight="1">
      <c r="A61" s="249" t="s">
        <v>204</v>
      </c>
      <c r="B61" s="250"/>
      <c r="C61" s="250"/>
      <c r="D61" s="251"/>
      <c r="E61" s="86">
        <v>1484</v>
      </c>
      <c r="F61" s="86">
        <v>301</v>
      </c>
      <c r="G61" s="86">
        <v>4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16</v>
      </c>
      <c r="F62" s="84">
        <v>20</v>
      </c>
      <c r="G62" s="84">
        <v>1</v>
      </c>
      <c r="H62" s="84"/>
      <c r="I62" s="84">
        <v>1</v>
      </c>
    </row>
    <row r="63" spans="1:9" ht="13.5" customHeight="1">
      <c r="A63" s="252" t="s">
        <v>104</v>
      </c>
      <c r="B63" s="252"/>
      <c r="C63" s="252"/>
      <c r="D63" s="252"/>
      <c r="E63" s="84">
        <v>1293</v>
      </c>
      <c r="F63" s="84">
        <v>566</v>
      </c>
      <c r="G63" s="84">
        <v>128</v>
      </c>
      <c r="H63" s="84">
        <v>30</v>
      </c>
      <c r="I63" s="84">
        <v>7</v>
      </c>
    </row>
    <row r="64" spans="1:9" ht="13.5" customHeight="1">
      <c r="A64" s="201" t="s">
        <v>108</v>
      </c>
      <c r="B64" s="201"/>
      <c r="C64" s="201"/>
      <c r="D64" s="201"/>
      <c r="E64" s="84">
        <v>1359</v>
      </c>
      <c r="F64" s="84">
        <v>46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1754</v>
      </c>
      <c r="G68" s="115">
        <v>21619165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1051</v>
      </c>
      <c r="G69" s="117">
        <v>20622299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703</v>
      </c>
      <c r="G70" s="117">
        <v>996866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431</v>
      </c>
      <c r="G71" s="115">
        <v>254584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>
        <v>2</v>
      </c>
      <c r="G73" s="117">
        <v>2532</v>
      </c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>
        <v>3</v>
      </c>
      <c r="G74" s="117">
        <v>4261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66" r:id="rId1"/>
  <headerFooter alignWithMargins="0">
    <oddFooter>&amp;L70BE9229&amp;C&amp;R4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0">
      <selection activeCell="C26" sqref="C26:D26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12.745936698032507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18.571428571428573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3.5714285714285716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13.435700575815739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102.62565641410353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1368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1601.8</v>
      </c>
    </row>
    <row r="11" spans="1:4" ht="16.5" customHeight="1">
      <c r="A11" s="223" t="s">
        <v>62</v>
      </c>
      <c r="B11" s="225"/>
      <c r="C11" s="10">
        <v>9</v>
      </c>
      <c r="D11" s="84">
        <v>72</v>
      </c>
    </row>
    <row r="12" spans="1:4" ht="16.5" customHeight="1">
      <c r="A12" s="252" t="s">
        <v>103</v>
      </c>
      <c r="B12" s="252"/>
      <c r="C12" s="10">
        <v>10</v>
      </c>
      <c r="D12" s="84">
        <v>63</v>
      </c>
    </row>
    <row r="13" spans="1:4" ht="16.5" customHeight="1">
      <c r="A13" s="249" t="s">
        <v>203</v>
      </c>
      <c r="B13" s="251"/>
      <c r="C13" s="10">
        <v>11</v>
      </c>
      <c r="D13" s="94">
        <v>312</v>
      </c>
    </row>
    <row r="14" spans="1:4" ht="16.5" customHeight="1">
      <c r="A14" s="249" t="s">
        <v>204</v>
      </c>
      <c r="B14" s="251"/>
      <c r="C14" s="10">
        <v>12</v>
      </c>
      <c r="D14" s="94">
        <v>36</v>
      </c>
    </row>
    <row r="15" spans="1:4" ht="16.5" customHeight="1">
      <c r="A15" s="252" t="s">
        <v>30</v>
      </c>
      <c r="B15" s="252"/>
      <c r="C15" s="10">
        <v>13</v>
      </c>
      <c r="D15" s="84">
        <v>156</v>
      </c>
    </row>
    <row r="16" spans="1:4" ht="16.5" customHeight="1">
      <c r="A16" s="252" t="s">
        <v>104</v>
      </c>
      <c r="B16" s="252"/>
      <c r="C16" s="10">
        <v>14</v>
      </c>
      <c r="D16" s="84">
        <v>114</v>
      </c>
    </row>
    <row r="17" spans="1:5" ht="16.5" customHeight="1">
      <c r="A17" s="252" t="s">
        <v>108</v>
      </c>
      <c r="B17" s="252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166</v>
      </c>
      <c r="B20" s="341"/>
      <c r="C20" s="342" t="s">
        <v>219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216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220</v>
      </c>
      <c r="D25" s="336"/>
    </row>
    <row r="26" spans="1:4" ht="12.75">
      <c r="A26" s="63" t="s">
        <v>100</v>
      </c>
      <c r="B26" s="82"/>
      <c r="C26" s="337" t="s">
        <v>221</v>
      </c>
      <c r="D26" s="337"/>
    </row>
    <row r="27" spans="1:4" ht="12.75">
      <c r="A27" s="62" t="s">
        <v>101</v>
      </c>
      <c r="B27" s="83"/>
      <c r="C27" s="344" t="s">
        <v>218</v>
      </c>
      <c r="D27" s="337"/>
    </row>
    <row r="28" ht="15.75" customHeight="1"/>
    <row r="29" spans="3:4" ht="12.75" customHeight="1">
      <c r="C29" s="340" t="s">
        <v>217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hyperlinks>
    <hyperlink ref="C27" r:id="rId1" display="inbox@vl.zp.court.gov.ua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headerFooter>
    <oddFooter>&amp;L70BE9229&amp;C&amp;R5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2022-01-18T07:49:33Z</cp:lastPrinted>
  <dcterms:created xsi:type="dcterms:W3CDTF">2004-04-20T14:33:35Z</dcterms:created>
  <dcterms:modified xsi:type="dcterms:W3CDTF">2022-01-18T07:55:17Z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1-мзс_00314_4.2021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70BE9229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