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<sst xmlns="http://schemas.openxmlformats.org/spreadsheetml/2006/main" count="174" uniqueCount="146">
  <si>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</si>
  <si>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</si>
  <si>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</si>
  <si>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</si>
  <si>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</si>
  <si>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</si>
  <si>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</si>
  <si>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</si>
  <si>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</si>
  <si>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</si>
  <si>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</si>
  <si>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</si>
  <si>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</si>
  <si>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</si>
  <si>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</si>
  <si>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</si>
  <si>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</si>
  <si>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</si>
  <si>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</si>
  <si>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</si>
  <si>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</si>
  <si>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</si>
  <si>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</si>
  <si>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</si>
  <si>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</si>
  <si>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</si>
  <si>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</si>
  <si>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</si>
  <si>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</si>
  <si>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</si>
  <si>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</si>
  <si>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</si>
  <si>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</si>
  <si>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</si>
  <si>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</si>
  <si>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</si>
  <si>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</si>
  <si>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</si>
  <si>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</si>
  <si>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</si>
  <si>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</si>
  <si>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</si>
  <si>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</si>
  <si>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</si>
  <si>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</si>
  <si>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</si>
  <si>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</si>
  <si>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</si>
  <si>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</si>
  <si>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</si>
  <si>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</si>
  <si>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</si>
  <si>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</si>
  <si>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</si>
  <si>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</si>
  <si>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</si>
  <si>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</si>
  <si>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</si>
  <si>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</si>
  <si>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</si>
  <si>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</si>
  <si>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</si>
  <si>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</si>
  <si>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</si>
  <si>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</si>
  <si>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</si>
  <si>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</si>
  <si>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</si>
  <si>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</si>
  <si>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</si>
  <si>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</si>
  <si>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</si>
  <si>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</si>
  <si>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</si>
  <si>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</si>
  <si>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</si>
  <si>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</si>
  <si>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</si>
  <si>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</si>
  <si>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</si>
  <si>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</si>
  <si>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</si>
  <si>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</si>
  <si>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</si>
  <si>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</si>
  <si>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</si>
  <si>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</si>
  <si>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</si>
  <si>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</si>
  <si>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</si>
  <si>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</si>
  <si>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</si>
  <si>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</si>
  <si>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</si>
  <si>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</si>
  <si>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</si>
  <si>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</si>
  <si>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</si>
  <si>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</si>
  <si>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</si>
  <si>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</si>
  <si>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</si>
  <si>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</si>
  <si>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</si>
  <si>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</si>
  <si>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</si>
  <si>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</si>
  <si>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</si>
  <si>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</si>
  <si>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</si>
  <si>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</si>
  <si>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</si>
  <si>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</si>
  <si>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</si>
  <si>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</si>
  <si>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</si>
  <si>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</si>
  <si>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</si>
  <si>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</si>
  <si>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</si>
  <si>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</si>
  <si>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</si>
  <si>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</si>
  <si>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</si>
  <si>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</si>
  <si>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</si>
  <si>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</si>
  <si>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</si>
  <si>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</si>
  <si>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</si>
  <si>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</si>
  <si>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</si>
  <si>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</si>
  <si>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</si>
  <si>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</si>
  <si>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</si>
  <si>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Т.О. Ротко</t>
  </si>
  <si>
    <t>2 липня 2015 року</t>
  </si>
  <si>
    <t>перше півріччя 2015 року</t>
  </si>
  <si>
    <t>Вільнянський районний суд Запорізької області</t>
  </si>
  <si>
    <t>70002. Запорізька область</t>
  </si>
  <si>
    <t>м. Вільнянськ. вул. Бочарова</t>
  </si>
  <si>
    <t>В.О.Кіяшко</t>
  </si>
  <si>
    <t>inbox@vl.zp.court.gov.ua</t>
  </si>
  <si>
    <t>(06143)4-18-73</t>
  </si>
  <si>
    <t>(06143)4-14-64</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</si>
</sst>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5" fillId="0" borderId="12" xfId="42" applyNumberForma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47">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64.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1138</v>
      </c>
      <c r="D9" s="81">
        <f aca="true" t="shared" si="0" ref="D9:T9">SUM(D10:D16,D19:D27)</f>
        <v>9</v>
      </c>
      <c r="E9" s="74">
        <f t="shared" si="0"/>
        <v>333043.1400000023</v>
      </c>
      <c r="F9" s="74">
        <f t="shared" si="0"/>
        <v>4911.6</v>
      </c>
      <c r="G9" s="117">
        <f t="shared" si="0"/>
        <v>867</v>
      </c>
      <c r="H9" s="74">
        <f t="shared" si="0"/>
        <v>245478.4300000003</v>
      </c>
      <c r="I9" s="81">
        <f t="shared" si="0"/>
        <v>0</v>
      </c>
      <c r="J9" s="74">
        <f t="shared" si="0"/>
        <v>0</v>
      </c>
      <c r="K9" s="81">
        <f>SUM(K10:K16,K19:K27)</f>
        <v>11</v>
      </c>
      <c r="L9" s="74">
        <f t="shared" si="0"/>
        <v>7107.8</v>
      </c>
      <c r="M9" s="74">
        <f t="shared" si="0"/>
        <v>32</v>
      </c>
      <c r="N9" s="74">
        <f t="shared" si="0"/>
        <v>7795.2</v>
      </c>
      <c r="O9" s="81">
        <f t="shared" si="0"/>
        <v>129</v>
      </c>
      <c r="P9" s="74">
        <f t="shared" si="0"/>
        <v>39724.0799999999</v>
      </c>
      <c r="Q9" s="81">
        <f t="shared" si="0"/>
        <v>0</v>
      </c>
      <c r="R9" s="74">
        <f t="shared" si="0"/>
        <v>0</v>
      </c>
      <c r="S9" s="81">
        <f t="shared" si="0"/>
        <v>129</v>
      </c>
      <c r="T9" s="74">
        <f t="shared" si="0"/>
        <v>39724.0799999999</v>
      </c>
    </row>
    <row r="10" spans="1:20" ht="16.5" customHeight="1">
      <c r="A10" s="82">
        <v>2</v>
      </c>
      <c r="B10" s="98" t="s">
        <v>5</v>
      </c>
      <c r="C10" s="84">
        <v>519</v>
      </c>
      <c r="D10" s="84">
        <v>7</v>
      </c>
      <c r="E10" s="75">
        <v>240640.540000002</v>
      </c>
      <c r="F10" s="75">
        <v>4424.4</v>
      </c>
      <c r="G10" s="118">
        <v>284</v>
      </c>
      <c r="H10" s="75">
        <v>157875</v>
      </c>
      <c r="I10" s="75"/>
      <c r="J10" s="75"/>
      <c r="K10" s="75">
        <v>7</v>
      </c>
      <c r="L10" s="75">
        <v>6090</v>
      </c>
      <c r="M10" s="75">
        <v>32</v>
      </c>
      <c r="N10" s="75">
        <v>7795.2</v>
      </c>
      <c r="O10" s="84">
        <f aca="true" t="shared" si="1" ref="O10:P12">SUM(Q10,S10)</f>
        <v>117</v>
      </c>
      <c r="P10" s="75">
        <f t="shared" si="1"/>
        <v>36922.6799999999</v>
      </c>
      <c r="Q10" s="84"/>
      <c r="R10" s="75"/>
      <c r="S10" s="84">
        <v>117</v>
      </c>
      <c r="T10" s="75">
        <v>36922.6799999999</v>
      </c>
    </row>
    <row r="11" spans="1:20" ht="19.5" customHeight="1">
      <c r="A11" s="82">
        <v>3</v>
      </c>
      <c r="B11" s="98" t="s">
        <v>1</v>
      </c>
      <c r="C11" s="84">
        <v>79</v>
      </c>
      <c r="D11" s="84">
        <v>1</v>
      </c>
      <c r="E11" s="75">
        <v>19000.8</v>
      </c>
      <c r="F11" s="75">
        <v>243.6</v>
      </c>
      <c r="G11" s="118">
        <v>55</v>
      </c>
      <c r="H11" s="75">
        <v>13397.03</v>
      </c>
      <c r="I11" s="75"/>
      <c r="J11" s="75"/>
      <c r="K11" s="84">
        <v>2</v>
      </c>
      <c r="L11" s="75">
        <v>530.6</v>
      </c>
      <c r="M11" s="84"/>
      <c r="N11" s="75"/>
      <c r="O11" s="84">
        <f t="shared" si="1"/>
        <v>11</v>
      </c>
      <c r="P11" s="75">
        <f t="shared" si="1"/>
        <v>2679.6</v>
      </c>
      <c r="Q11" s="84"/>
      <c r="R11" s="75"/>
      <c r="S11" s="84">
        <v>11</v>
      </c>
      <c r="T11" s="75">
        <v>2679.6</v>
      </c>
    </row>
    <row r="12" spans="1:20" ht="15" customHeight="1">
      <c r="A12" s="82">
        <v>4</v>
      </c>
      <c r="B12" s="98" t="s">
        <v>67</v>
      </c>
      <c r="C12" s="84">
        <v>72</v>
      </c>
      <c r="D12" s="84">
        <v>1</v>
      </c>
      <c r="E12" s="75">
        <v>16321.2</v>
      </c>
      <c r="F12" s="75">
        <v>243.6</v>
      </c>
      <c r="G12" s="118">
        <v>70</v>
      </c>
      <c r="H12" s="75">
        <v>17055.2</v>
      </c>
      <c r="I12" s="75"/>
      <c r="J12" s="75"/>
      <c r="K12" s="84">
        <v>2</v>
      </c>
      <c r="L12" s="75">
        <v>487.2</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409</v>
      </c>
      <c r="D14" s="84"/>
      <c r="E14" s="75">
        <v>49816.2000000003</v>
      </c>
      <c r="F14" s="75"/>
      <c r="G14" s="118">
        <v>409</v>
      </c>
      <c r="H14" s="75">
        <v>49816.2000000003</v>
      </c>
      <c r="I14" s="75"/>
      <c r="J14" s="75"/>
      <c r="K14" s="75"/>
      <c r="L14" s="75"/>
      <c r="M14" s="75"/>
      <c r="N14" s="75"/>
      <c r="O14" s="84">
        <f t="shared" si="2"/>
        <v>0</v>
      </c>
      <c r="P14" s="75">
        <f t="shared" si="2"/>
        <v>0</v>
      </c>
      <c r="Q14" s="84"/>
      <c r="R14" s="75"/>
      <c r="S14" s="84"/>
      <c r="T14" s="75"/>
    </row>
    <row r="15" spans="1:20" ht="21" customHeight="1">
      <c r="A15" s="82">
        <v>7</v>
      </c>
      <c r="B15" s="98" t="s">
        <v>7</v>
      </c>
      <c r="C15" s="84">
        <v>33</v>
      </c>
      <c r="D15" s="84"/>
      <c r="E15" s="75">
        <v>4019.4</v>
      </c>
      <c r="F15" s="75"/>
      <c r="G15" s="118">
        <v>27</v>
      </c>
      <c r="H15" s="75">
        <v>4207.6</v>
      </c>
      <c r="I15" s="75"/>
      <c r="J15" s="75"/>
      <c r="K15" s="75"/>
      <c r="L15" s="75"/>
      <c r="M15" s="75"/>
      <c r="N15" s="75"/>
      <c r="O15" s="84">
        <f t="shared" si="2"/>
        <v>1</v>
      </c>
      <c r="P15" s="75">
        <f t="shared" si="2"/>
        <v>121.8</v>
      </c>
      <c r="Q15" s="84"/>
      <c r="R15" s="75"/>
      <c r="S15" s="84">
        <v>1</v>
      </c>
      <c r="T15" s="75">
        <v>121.8</v>
      </c>
    </row>
    <row r="16" spans="1:20" ht="33.75" customHeight="1">
      <c r="A16" s="82">
        <v>8</v>
      </c>
      <c r="B16" s="98" t="s">
        <v>71</v>
      </c>
      <c r="C16" s="75">
        <f aca="true" t="shared" si="3" ref="C16:L16">SUM(C17:C18)</f>
        <v>1</v>
      </c>
      <c r="D16" s="75">
        <f t="shared" si="3"/>
        <v>0</v>
      </c>
      <c r="E16" s="75">
        <f t="shared" si="3"/>
        <v>200</v>
      </c>
      <c r="F16" s="75">
        <f t="shared" si="3"/>
        <v>0</v>
      </c>
      <c r="G16" s="118">
        <f t="shared" si="3"/>
        <v>1</v>
      </c>
      <c r="H16" s="75">
        <f t="shared" si="3"/>
        <v>200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v>1</v>
      </c>
      <c r="D18" s="84"/>
      <c r="E18" s="75">
        <v>200</v>
      </c>
      <c r="F18" s="75"/>
      <c r="G18" s="118">
        <v>1</v>
      </c>
      <c r="H18" s="75">
        <v>200</v>
      </c>
      <c r="I18" s="75"/>
      <c r="J18" s="75"/>
      <c r="K18" s="84"/>
      <c r="L18" s="75"/>
      <c r="M18" s="84"/>
      <c r="N18" s="75"/>
      <c r="O18" s="84">
        <f t="shared" si="2"/>
        <v>0</v>
      </c>
      <c r="P18" s="75">
        <f t="shared" si="2"/>
        <v>0</v>
      </c>
      <c r="Q18" s="84"/>
      <c r="R18" s="75"/>
      <c r="S18" s="84"/>
      <c r="T18" s="75"/>
    </row>
    <row r="19" spans="1:20" ht="17.25" customHeight="1">
      <c r="A19" s="82">
        <v>11</v>
      </c>
      <c r="B19" s="98" t="s">
        <v>17</v>
      </c>
      <c r="C19" s="84">
        <v>15</v>
      </c>
      <c r="D19" s="84"/>
      <c r="E19" s="75">
        <v>1827</v>
      </c>
      <c r="F19" s="75"/>
      <c r="G19" s="118">
        <v>12</v>
      </c>
      <c r="H19" s="75">
        <v>1831.2</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3</v>
      </c>
      <c r="D21" s="84"/>
      <c r="E21" s="75">
        <v>365.4</v>
      </c>
      <c r="F21" s="75"/>
      <c r="G21" s="118">
        <v>3</v>
      </c>
      <c r="H21" s="75">
        <v>365.4</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7</v>
      </c>
      <c r="D23" s="84"/>
      <c r="E23" s="75">
        <v>852.6</v>
      </c>
      <c r="F23" s="75"/>
      <c r="G23" s="118">
        <v>6</v>
      </c>
      <c r="H23" s="75">
        <v>730.8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10</v>
      </c>
      <c r="D44" s="81">
        <f aca="true" t="shared" si="5" ref="D44:T44">SUM(D45:D51)</f>
        <v>0</v>
      </c>
      <c r="E44" s="74">
        <f>SUM(E45:E51)</f>
        <v>730.8</v>
      </c>
      <c r="F44" s="74">
        <f t="shared" si="5"/>
        <v>0</v>
      </c>
      <c r="G44" s="117">
        <f>SUM(G45:G51)</f>
        <v>10</v>
      </c>
      <c r="H44" s="74">
        <f>SUM(H45:H51)</f>
        <v>731.22</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10</v>
      </c>
      <c r="D46" s="84"/>
      <c r="E46" s="75">
        <v>730.8</v>
      </c>
      <c r="F46" s="75"/>
      <c r="G46" s="118">
        <v>10</v>
      </c>
      <c r="H46" s="75">
        <v>731.22</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12</v>
      </c>
      <c r="D52" s="81">
        <f aca="true" t="shared" si="7" ref="D52:T52">SUM(D53:D57)</f>
        <v>0</v>
      </c>
      <c r="E52" s="74">
        <f t="shared" si="7"/>
        <v>101</v>
      </c>
      <c r="F52" s="74">
        <f t="shared" si="7"/>
        <v>0</v>
      </c>
      <c r="G52" s="117">
        <f>SUM(G53:G57)</f>
        <v>11</v>
      </c>
      <c r="H52" s="74">
        <f>SUM(H53:H57)</f>
        <v>98</v>
      </c>
      <c r="I52" s="81">
        <f t="shared" si="7"/>
        <v>0</v>
      </c>
      <c r="J52" s="74">
        <f t="shared" si="7"/>
        <v>0</v>
      </c>
      <c r="K52" s="81">
        <f t="shared" si="7"/>
        <v>0</v>
      </c>
      <c r="L52" s="74">
        <f t="shared" si="7"/>
        <v>0</v>
      </c>
      <c r="M52" s="81">
        <f>SUM(M53:M57)</f>
        <v>0</v>
      </c>
      <c r="N52" s="74">
        <f>SUM(N53:N57)</f>
        <v>0</v>
      </c>
      <c r="O52" s="81">
        <f t="shared" si="7"/>
        <v>1</v>
      </c>
      <c r="P52" s="74">
        <f t="shared" si="7"/>
        <v>3</v>
      </c>
      <c r="Q52" s="74">
        <f t="shared" si="7"/>
        <v>0</v>
      </c>
      <c r="R52" s="74">
        <f t="shared" si="7"/>
        <v>0</v>
      </c>
      <c r="S52" s="74">
        <f t="shared" si="7"/>
        <v>1</v>
      </c>
      <c r="T52" s="74">
        <f t="shared" si="7"/>
        <v>3</v>
      </c>
    </row>
    <row r="53" spans="1:20" ht="14.25" customHeight="1">
      <c r="A53" s="82">
        <v>45</v>
      </c>
      <c r="B53" s="98" t="s">
        <v>33</v>
      </c>
      <c r="C53" s="84">
        <v>6</v>
      </c>
      <c r="D53" s="84">
        <v>0</v>
      </c>
      <c r="E53" s="75">
        <v>83</v>
      </c>
      <c r="F53" s="75">
        <v>0</v>
      </c>
      <c r="G53" s="118">
        <v>6</v>
      </c>
      <c r="H53" s="75">
        <v>83</v>
      </c>
      <c r="I53" s="75"/>
      <c r="J53" s="75"/>
      <c r="K53" s="84"/>
      <c r="L53" s="75"/>
      <c r="M53" s="84"/>
      <c r="N53" s="75"/>
      <c r="O53" s="84">
        <f t="shared" si="6"/>
        <v>0</v>
      </c>
      <c r="P53" s="75">
        <f t="shared" si="6"/>
        <v>0</v>
      </c>
      <c r="Q53" s="84"/>
      <c r="R53" s="75"/>
      <c r="S53" s="84"/>
      <c r="T53" s="75"/>
    </row>
    <row r="54" spans="1:20" ht="22.5" customHeight="1">
      <c r="A54" s="82">
        <v>46</v>
      </c>
      <c r="B54" s="98" t="s">
        <v>34</v>
      </c>
      <c r="C54" s="84">
        <v>6</v>
      </c>
      <c r="D54" s="84">
        <v>0</v>
      </c>
      <c r="E54" s="75">
        <v>18</v>
      </c>
      <c r="F54" s="75">
        <v>0</v>
      </c>
      <c r="G54" s="118">
        <v>5</v>
      </c>
      <c r="H54" s="75">
        <v>15</v>
      </c>
      <c r="I54" s="75"/>
      <c r="J54" s="75"/>
      <c r="K54" s="84"/>
      <c r="L54" s="75"/>
      <c r="M54" s="84"/>
      <c r="N54" s="75"/>
      <c r="O54" s="84">
        <f t="shared" si="6"/>
        <v>1</v>
      </c>
      <c r="P54" s="75">
        <f t="shared" si="6"/>
        <v>3</v>
      </c>
      <c r="Q54" s="84"/>
      <c r="R54" s="75"/>
      <c r="S54" s="84">
        <v>1</v>
      </c>
      <c r="T54" s="75">
        <v>3</v>
      </c>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349</v>
      </c>
      <c r="D58" s="84">
        <v>0</v>
      </c>
      <c r="E58" s="75">
        <v>12752.4600000001</v>
      </c>
      <c r="F58" s="75">
        <v>0</v>
      </c>
      <c r="G58" s="118">
        <v>199</v>
      </c>
      <c r="H58" s="75">
        <v>7238.56999999999</v>
      </c>
      <c r="I58" s="75"/>
      <c r="J58" s="75"/>
      <c r="K58" s="84"/>
      <c r="L58" s="75"/>
      <c r="M58" s="84">
        <v>349</v>
      </c>
      <c r="N58" s="75">
        <v>12752.4600000001</v>
      </c>
      <c r="O58" s="84">
        <f>SUM(Q58,S58)</f>
        <v>0</v>
      </c>
      <c r="P58" s="75">
        <f>SUM(R58,T58)</f>
        <v>0</v>
      </c>
      <c r="Q58" s="84"/>
      <c r="R58" s="75"/>
      <c r="S58" s="84"/>
      <c r="T58" s="75"/>
    </row>
    <row r="59" spans="1:20" ht="15.75">
      <c r="A59" s="82">
        <v>51</v>
      </c>
      <c r="B59" s="85" t="s">
        <v>118</v>
      </c>
      <c r="C59" s="74">
        <f>SUM(C9,C28,C44,C52,C58)</f>
        <v>1509</v>
      </c>
      <c r="D59" s="74">
        <f>SUM(D9,D28,D44,D52,D58)</f>
        <v>9</v>
      </c>
      <c r="E59" s="74">
        <f aca="true" t="shared" si="8" ref="E59:T59">SUM(E9,E28,E44,E52,E58)</f>
        <v>346627.40000000235</v>
      </c>
      <c r="F59" s="74">
        <f t="shared" si="8"/>
        <v>4911.6</v>
      </c>
      <c r="G59" s="117">
        <f t="shared" si="8"/>
        <v>1087</v>
      </c>
      <c r="H59" s="74">
        <f t="shared" si="8"/>
        <v>253546.2200000003</v>
      </c>
      <c r="I59" s="74">
        <f t="shared" si="8"/>
        <v>0</v>
      </c>
      <c r="J59" s="74">
        <f t="shared" si="8"/>
        <v>0</v>
      </c>
      <c r="K59" s="74">
        <f t="shared" si="8"/>
        <v>11</v>
      </c>
      <c r="L59" s="74">
        <f t="shared" si="8"/>
        <v>7107.8</v>
      </c>
      <c r="M59" s="74">
        <f t="shared" si="8"/>
        <v>381</v>
      </c>
      <c r="N59" s="74">
        <f t="shared" si="8"/>
        <v>20547.660000000098</v>
      </c>
      <c r="O59" s="74">
        <f t="shared" si="8"/>
        <v>130</v>
      </c>
      <c r="P59" s="74">
        <f t="shared" si="8"/>
        <v>39727.0799999999</v>
      </c>
      <c r="Q59" s="74">
        <f t="shared" si="8"/>
        <v>0</v>
      </c>
      <c r="R59" s="74">
        <f t="shared" si="8"/>
        <v>0</v>
      </c>
      <c r="S59" s="74">
        <f t="shared" si="8"/>
        <v>130</v>
      </c>
      <c r="T59" s="74">
        <f t="shared" si="8"/>
        <v>39727.0799999999</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&amp;LF078175D&amp;CФорма № 10 (судовий збір), Підрозділ: Вільнянський районний суд Запорізької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8">
      <selection activeCell="F44" sqref="F44"/>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130</v>
      </c>
      <c r="F5" s="57">
        <f>SUM(F6:F31)</f>
        <v>39727.08</v>
      </c>
    </row>
    <row r="6" spans="1:6" s="3" customFormat="1" ht="19.5" customHeight="1">
      <c r="A6" s="73">
        <v>2</v>
      </c>
      <c r="B6" s="136" t="s">
        <v>113</v>
      </c>
      <c r="C6" s="137"/>
      <c r="D6" s="138"/>
      <c r="E6" s="55">
        <v>4</v>
      </c>
      <c r="F6" s="77">
        <v>974.4</v>
      </c>
    </row>
    <row r="7" spans="1:6" s="3" customFormat="1" ht="21.75" customHeight="1">
      <c r="A7" s="73">
        <v>3</v>
      </c>
      <c r="B7" s="136" t="s">
        <v>111</v>
      </c>
      <c r="C7" s="137"/>
      <c r="D7" s="138"/>
      <c r="E7" s="55">
        <v>2</v>
      </c>
      <c r="F7" s="56">
        <v>759.25</v>
      </c>
    </row>
    <row r="8" spans="1:6" s="3" customFormat="1" ht="15.75" customHeight="1">
      <c r="A8" s="73">
        <v>4</v>
      </c>
      <c r="B8" s="136" t="s">
        <v>59</v>
      </c>
      <c r="C8" s="137"/>
      <c r="D8" s="138"/>
      <c r="E8" s="55">
        <v>75</v>
      </c>
      <c r="F8" s="56">
        <v>18270</v>
      </c>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v>3</v>
      </c>
      <c r="F11" s="56">
        <v>730.8</v>
      </c>
    </row>
    <row r="12" spans="1:6" s="3" customFormat="1" ht="16.5" customHeight="1">
      <c r="A12" s="73">
        <v>8</v>
      </c>
      <c r="B12" s="88" t="s">
        <v>61</v>
      </c>
      <c r="C12" s="89"/>
      <c r="D12" s="90"/>
      <c r="E12" s="55"/>
      <c r="F12" s="56"/>
    </row>
    <row r="13" spans="1:6" s="3" customFormat="1" ht="15.75" customHeight="1">
      <c r="A13" s="73">
        <v>9</v>
      </c>
      <c r="B13" s="88" t="s">
        <v>62</v>
      </c>
      <c r="C13" s="89"/>
      <c r="D13" s="90"/>
      <c r="E13" s="55">
        <v>19</v>
      </c>
      <c r="F13" s="56">
        <v>5498.95</v>
      </c>
    </row>
    <row r="14" spans="1:6" s="3" customFormat="1" ht="27" customHeight="1">
      <c r="A14" s="73">
        <v>10</v>
      </c>
      <c r="B14" s="136" t="s">
        <v>115</v>
      </c>
      <c r="C14" s="137"/>
      <c r="D14" s="138"/>
      <c r="E14" s="55"/>
      <c r="F14" s="56"/>
    </row>
    <row r="15" spans="1:6" s="3" customFormat="1" ht="21" customHeight="1">
      <c r="A15" s="73">
        <v>11</v>
      </c>
      <c r="B15" s="88" t="s">
        <v>22</v>
      </c>
      <c r="C15" s="89"/>
      <c r="D15" s="90"/>
      <c r="E15" s="55">
        <v>5</v>
      </c>
      <c r="F15" s="56">
        <v>1096.2</v>
      </c>
    </row>
    <row r="16" spans="1:6" s="3" customFormat="1" ht="19.5" customHeight="1">
      <c r="A16" s="73">
        <v>12</v>
      </c>
      <c r="B16" s="88" t="s">
        <v>63</v>
      </c>
      <c r="C16" s="89"/>
      <c r="D16" s="90"/>
      <c r="E16" s="55"/>
      <c r="F16" s="56"/>
    </row>
    <row r="17" spans="1:6" s="3" customFormat="1" ht="24" customHeight="1">
      <c r="A17" s="73">
        <v>13</v>
      </c>
      <c r="B17" s="134" t="s">
        <v>23</v>
      </c>
      <c r="C17" s="134"/>
      <c r="D17" s="134"/>
      <c r="E17" s="55">
        <v>1</v>
      </c>
      <c r="F17" s="56">
        <v>243.6</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c r="F24" s="56"/>
    </row>
    <row r="25" spans="1:6" s="3" customFormat="1" ht="51.75" customHeight="1">
      <c r="A25" s="73">
        <v>21</v>
      </c>
      <c r="B25" s="134" t="s">
        <v>29</v>
      </c>
      <c r="C25" s="134"/>
      <c r="D25" s="134"/>
      <c r="E25" s="55"/>
      <c r="F25" s="56"/>
    </row>
    <row r="26" spans="1:6" s="3" customFormat="1" ht="47.25" customHeight="1">
      <c r="A26" s="73">
        <v>22</v>
      </c>
      <c r="B26" s="134" t="s">
        <v>30</v>
      </c>
      <c r="C26" s="134"/>
      <c r="D26" s="134"/>
      <c r="E26" s="55"/>
      <c r="F26" s="56"/>
    </row>
    <row r="27" spans="1:6" s="3" customFormat="1" ht="36" customHeight="1">
      <c r="A27" s="73">
        <v>23</v>
      </c>
      <c r="B27" s="134" t="s">
        <v>31</v>
      </c>
      <c r="C27" s="134"/>
      <c r="D27" s="134"/>
      <c r="E27" s="55"/>
      <c r="F27" s="56"/>
    </row>
    <row r="28" spans="1:6" s="3" customFormat="1" ht="53.25" customHeight="1">
      <c r="A28" s="73">
        <v>24</v>
      </c>
      <c r="B28" s="134" t="s">
        <v>32</v>
      </c>
      <c r="C28" s="134"/>
      <c r="D28" s="134"/>
      <c r="E28" s="55"/>
      <c r="F28" s="56"/>
    </row>
    <row r="29" spans="1:6" s="3" customFormat="1" ht="26.25" customHeight="1">
      <c r="A29" s="73">
        <v>25</v>
      </c>
      <c r="B29" s="134" t="s">
        <v>38</v>
      </c>
      <c r="C29" s="134"/>
      <c r="D29" s="134"/>
      <c r="E29" s="55">
        <v>21</v>
      </c>
      <c r="F29" s="56">
        <v>12153.88</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142</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144</v>
      </c>
      <c r="E38" s="45"/>
      <c r="F38" s="46"/>
      <c r="G38" s="46"/>
      <c r="H38" s="46"/>
      <c r="I38" s="46"/>
    </row>
    <row r="39" spans="1:11" ht="15.75" customHeight="1">
      <c r="A39" s="61"/>
      <c r="B39" s="71" t="s">
        <v>134</v>
      </c>
      <c r="D39" s="113" t="s">
        <v>145</v>
      </c>
      <c r="E39" s="114"/>
      <c r="F39" s="114"/>
      <c r="G39" s="47"/>
      <c r="H39" s="48"/>
      <c r="I39" s="49"/>
      <c r="J39" s="49"/>
      <c r="K39" s="50"/>
    </row>
    <row r="40" spans="1:11" ht="15" customHeight="1">
      <c r="A40" s="62"/>
      <c r="B40" s="72" t="s">
        <v>135</v>
      </c>
      <c r="D40" s="177" t="s">
        <v>143</v>
      </c>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hyperlinks>
    <hyperlink ref="D40" r:id="rId1" display="inbox@vl.zp.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2"/>
  <headerFooter>
    <oddFooter>&amp;LF078175D&amp;CФорма № 10 (судовий збір), Підрозділ: Вільнянський районний суд Запорізької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138</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139</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140</v>
      </c>
      <c r="E39" s="151"/>
      <c r="F39" s="151"/>
      <c r="G39" s="151"/>
      <c r="H39" s="152"/>
      <c r="I39" s="11"/>
    </row>
    <row r="40" spans="1:9" ht="12.75" customHeight="1">
      <c r="A40" s="13"/>
      <c r="B40" s="15"/>
      <c r="C40" s="11"/>
      <c r="D40" s="11"/>
      <c r="E40" s="11"/>
      <c r="F40" s="11"/>
      <c r="G40" s="11"/>
      <c r="H40" s="13"/>
      <c r="I40" s="11"/>
    </row>
    <row r="41" spans="1:8" ht="12.75" customHeight="1">
      <c r="A41" s="13"/>
      <c r="B41" s="157" t="s">
        <v>141</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4</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&amp;LF078175D&amp;C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2015-07-06T08:16:40Z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збір)_00314_2.2015-ТУ ДСА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F078175D</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